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, 2020 и 2021 годов\БЮДЖЕТ 2021 год\август\Приложение к решению № 37от 20.08.2021 О внесении изменений\"/>
    </mc:Choice>
  </mc:AlternateContent>
  <bookViews>
    <workbookView xWindow="0" yWindow="0" windowWidth="16380" windowHeight="8190" tabRatio="986"/>
  </bookViews>
  <sheets>
    <sheet name="Бюджет на 2021-2023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K175" i="1" l="1"/>
  <c r="J175" i="1"/>
  <c r="H175" i="1"/>
  <c r="H181" i="1"/>
  <c r="H180" i="1" s="1"/>
  <c r="H179" i="1" s="1"/>
  <c r="H182" i="1"/>
  <c r="H183" i="1"/>
  <c r="H188" i="1"/>
  <c r="H187" i="1" s="1"/>
  <c r="H186" i="1" s="1"/>
  <c r="H185" i="1" s="1"/>
  <c r="H189" i="1"/>
  <c r="H194" i="1"/>
  <c r="H193" i="1" s="1"/>
  <c r="H192" i="1" s="1"/>
  <c r="H191" i="1" s="1"/>
  <c r="H195" i="1"/>
  <c r="K106" i="1" l="1"/>
  <c r="J106" i="1"/>
  <c r="H106" i="1"/>
  <c r="K113" i="1"/>
  <c r="J113" i="1"/>
  <c r="H113" i="1"/>
  <c r="H115" i="1"/>
  <c r="H116" i="1"/>
  <c r="H118" i="1"/>
  <c r="H121" i="1"/>
  <c r="H122" i="1"/>
  <c r="H125" i="1"/>
  <c r="H126" i="1"/>
  <c r="H127" i="1"/>
  <c r="H130" i="1"/>
  <c r="H129" i="1" s="1"/>
  <c r="H131" i="1"/>
  <c r="H133" i="1"/>
  <c r="H135" i="1"/>
  <c r="H138" i="1"/>
  <c r="K111" i="1"/>
  <c r="J111" i="1"/>
  <c r="H111" i="1"/>
  <c r="H109" i="1"/>
  <c r="H102" i="1"/>
  <c r="H50" i="1"/>
  <c r="H49" i="1" s="1"/>
  <c r="H48" i="1" s="1"/>
  <c r="H51" i="1"/>
  <c r="H53" i="1"/>
  <c r="H56" i="1"/>
  <c r="H55" i="1" s="1"/>
  <c r="H57" i="1"/>
  <c r="H62" i="1"/>
  <c r="H61" i="1" s="1"/>
  <c r="H60" i="1" s="1"/>
  <c r="H63" i="1"/>
  <c r="H67" i="1"/>
  <c r="H66" i="1" s="1"/>
  <c r="H65" i="1" s="1"/>
  <c r="H68" i="1"/>
  <c r="H70" i="1"/>
  <c r="H71" i="1"/>
  <c r="H76" i="1"/>
  <c r="H77" i="1"/>
  <c r="H79" i="1"/>
  <c r="H81" i="1"/>
  <c r="H82" i="1"/>
  <c r="H84" i="1"/>
  <c r="H86" i="1"/>
  <c r="H89" i="1"/>
  <c r="H88" i="1" s="1"/>
  <c r="H90" i="1"/>
  <c r="H92" i="1"/>
  <c r="H97" i="1"/>
  <c r="H96" i="1" s="1"/>
  <c r="H98" i="1"/>
  <c r="H107" i="1"/>
  <c r="K50" i="1"/>
  <c r="K49" i="1" s="1"/>
  <c r="I50" i="1"/>
  <c r="I49" i="1" s="1"/>
  <c r="J50" i="1"/>
  <c r="J49" i="1" s="1"/>
  <c r="I51" i="1"/>
  <c r="J51" i="1"/>
  <c r="K51" i="1"/>
  <c r="H105" i="1" l="1"/>
  <c r="H104" i="1" s="1"/>
  <c r="H75" i="1"/>
  <c r="H74" i="1" s="1"/>
  <c r="H59" i="1"/>
  <c r="H95" i="1"/>
  <c r="H47" i="1"/>
  <c r="H73" i="1" l="1"/>
  <c r="H144" i="1"/>
  <c r="I152" i="1"/>
  <c r="I151" i="1" s="1"/>
  <c r="J152" i="1"/>
  <c r="J151" i="1" s="1"/>
  <c r="K152" i="1"/>
  <c r="K151" i="1" s="1"/>
  <c r="H152" i="1"/>
  <c r="H151" i="1" s="1"/>
  <c r="I102" i="1"/>
  <c r="J102" i="1"/>
  <c r="K102" i="1"/>
  <c r="I195" i="1" l="1"/>
  <c r="J195" i="1"/>
  <c r="K195" i="1"/>
  <c r="I189" i="1"/>
  <c r="J189" i="1"/>
  <c r="K189" i="1"/>
  <c r="I183" i="1"/>
  <c r="J183" i="1"/>
  <c r="K183" i="1"/>
  <c r="I168" i="1"/>
  <c r="J168" i="1"/>
  <c r="K168" i="1"/>
  <c r="H168" i="1"/>
  <c r="I164" i="1"/>
  <c r="J164" i="1"/>
  <c r="K164" i="1"/>
  <c r="H167" i="1"/>
  <c r="H166" i="1" s="1"/>
  <c r="H172" i="1"/>
  <c r="H171" i="1" s="1"/>
  <c r="H170" i="1" s="1"/>
  <c r="H164" i="1"/>
  <c r="I161" i="1"/>
  <c r="J161" i="1"/>
  <c r="K161" i="1"/>
  <c r="H161" i="1"/>
  <c r="I158" i="1"/>
  <c r="J158" i="1"/>
  <c r="K158" i="1"/>
  <c r="H158" i="1"/>
  <c r="I155" i="1"/>
  <c r="J155" i="1"/>
  <c r="K155" i="1"/>
  <c r="H155" i="1"/>
  <c r="I147" i="1"/>
  <c r="J147" i="1"/>
  <c r="K147" i="1"/>
  <c r="H147" i="1"/>
  <c r="I145" i="1"/>
  <c r="J145" i="1"/>
  <c r="K145" i="1"/>
  <c r="H145" i="1"/>
  <c r="I138" i="1" l="1"/>
  <c r="J138" i="1"/>
  <c r="K138" i="1"/>
  <c r="I135" i="1"/>
  <c r="J135" i="1"/>
  <c r="K135" i="1"/>
  <c r="I133" i="1"/>
  <c r="J133" i="1"/>
  <c r="K133" i="1"/>
  <c r="I131" i="1"/>
  <c r="J131" i="1"/>
  <c r="K131" i="1"/>
  <c r="I127" i="1" l="1"/>
  <c r="J127" i="1"/>
  <c r="K127" i="1"/>
  <c r="I122" i="1"/>
  <c r="J122" i="1"/>
  <c r="K122" i="1"/>
  <c r="I118" i="1"/>
  <c r="J118" i="1"/>
  <c r="K118" i="1"/>
  <c r="I116" i="1"/>
  <c r="J116" i="1"/>
  <c r="K116" i="1"/>
  <c r="I109" i="1"/>
  <c r="J109" i="1"/>
  <c r="K109" i="1"/>
  <c r="I107" i="1"/>
  <c r="J107" i="1"/>
  <c r="K107" i="1"/>
  <c r="I98" i="1"/>
  <c r="J98" i="1"/>
  <c r="K98" i="1"/>
  <c r="I92" i="1"/>
  <c r="J92" i="1"/>
  <c r="K92" i="1"/>
  <c r="I90" i="1"/>
  <c r="J90" i="1"/>
  <c r="K90" i="1"/>
  <c r="K86" i="1"/>
  <c r="I86" i="1"/>
  <c r="J86" i="1"/>
  <c r="I84" i="1"/>
  <c r="J84" i="1"/>
  <c r="K84" i="1"/>
  <c r="I82" i="1"/>
  <c r="J82" i="1"/>
  <c r="K82" i="1"/>
  <c r="I79" i="1"/>
  <c r="J79" i="1"/>
  <c r="K79" i="1"/>
  <c r="I77" i="1"/>
  <c r="J77" i="1"/>
  <c r="K77" i="1"/>
  <c r="I71" i="1"/>
  <c r="J71" i="1"/>
  <c r="K71" i="1"/>
  <c r="I68" i="1"/>
  <c r="J68" i="1"/>
  <c r="K68" i="1"/>
  <c r="I63" i="1"/>
  <c r="J63" i="1"/>
  <c r="K63" i="1"/>
  <c r="J57" i="1"/>
  <c r="K57" i="1"/>
  <c r="I53" i="1"/>
  <c r="J53" i="1"/>
  <c r="K53" i="1"/>
  <c r="I44" i="1"/>
  <c r="J44" i="1"/>
  <c r="K44" i="1"/>
  <c r="H44" i="1"/>
  <c r="I38" i="1"/>
  <c r="J38" i="1"/>
  <c r="K38" i="1"/>
  <c r="H38" i="1"/>
  <c r="I35" i="1"/>
  <c r="J35" i="1"/>
  <c r="K35" i="1"/>
  <c r="H35" i="1"/>
  <c r="I29" i="1"/>
  <c r="J29" i="1"/>
  <c r="K29" i="1"/>
  <c r="H29" i="1"/>
  <c r="I31" i="1"/>
  <c r="J31" i="1"/>
  <c r="K31" i="1"/>
  <c r="H31" i="1"/>
  <c r="I115" i="1" l="1"/>
  <c r="J115" i="1"/>
  <c r="K115" i="1"/>
  <c r="I97" i="1" l="1"/>
  <c r="J97" i="1"/>
  <c r="K97" i="1"/>
  <c r="I58" i="1"/>
  <c r="K56" i="1"/>
  <c r="K55" i="1" s="1"/>
  <c r="J56" i="1"/>
  <c r="J55" i="1" s="1"/>
  <c r="I56" i="1" l="1"/>
  <c r="I55" i="1" s="1"/>
  <c r="I57" i="1"/>
  <c r="I144" i="1"/>
  <c r="J144" i="1"/>
  <c r="K144" i="1"/>
  <c r="I163" i="1"/>
  <c r="J163" i="1"/>
  <c r="K163" i="1"/>
  <c r="H163" i="1"/>
  <c r="I106" i="1" l="1"/>
  <c r="I96" i="1" l="1"/>
  <c r="I95" i="1" s="1"/>
  <c r="J96" i="1"/>
  <c r="J95" i="1" s="1"/>
  <c r="K96" i="1"/>
  <c r="K95" i="1" s="1"/>
  <c r="I89" i="1" l="1"/>
  <c r="J89" i="1"/>
  <c r="K89" i="1"/>
  <c r="I76" i="1"/>
  <c r="J76" i="1"/>
  <c r="K76" i="1"/>
  <c r="K48" i="1"/>
  <c r="K47" i="1" s="1"/>
  <c r="J48" i="1"/>
  <c r="J47" i="1" s="1"/>
  <c r="I48" i="1"/>
  <c r="I47" i="1" s="1"/>
  <c r="K194" i="1" l="1"/>
  <c r="K193" i="1" s="1"/>
  <c r="K192" i="1" s="1"/>
  <c r="K191" i="1" s="1"/>
  <c r="J194" i="1"/>
  <c r="J193" i="1" s="1"/>
  <c r="J192" i="1" s="1"/>
  <c r="J191" i="1" s="1"/>
  <c r="K188" i="1"/>
  <c r="K187" i="1" s="1"/>
  <c r="K186" i="1" s="1"/>
  <c r="K185" i="1" s="1"/>
  <c r="J188" i="1"/>
  <c r="J187" i="1" s="1"/>
  <c r="J186" i="1" s="1"/>
  <c r="J185" i="1" s="1"/>
  <c r="K182" i="1"/>
  <c r="K181" i="1" s="1"/>
  <c r="K180" i="1" s="1"/>
  <c r="K179" i="1" s="1"/>
  <c r="J182" i="1"/>
  <c r="J181" i="1" s="1"/>
  <c r="J180" i="1" s="1"/>
  <c r="J179" i="1" s="1"/>
  <c r="I175" i="1"/>
  <c r="I172" i="1" s="1"/>
  <c r="I171" i="1" s="1"/>
  <c r="I170" i="1" s="1"/>
  <c r="J172" i="1"/>
  <c r="J171" i="1" s="1"/>
  <c r="J170" i="1" s="1"/>
  <c r="K172" i="1"/>
  <c r="K171" i="1" s="1"/>
  <c r="K170" i="1" s="1"/>
  <c r="I167" i="1"/>
  <c r="I166" i="1" s="1"/>
  <c r="J167" i="1"/>
  <c r="J166" i="1" s="1"/>
  <c r="K167" i="1"/>
  <c r="K166" i="1" s="1"/>
  <c r="I160" i="1"/>
  <c r="J160" i="1"/>
  <c r="K160" i="1"/>
  <c r="H160" i="1"/>
  <c r="I157" i="1"/>
  <c r="J157" i="1"/>
  <c r="K157" i="1"/>
  <c r="H157" i="1"/>
  <c r="I154" i="1"/>
  <c r="I143" i="1" s="1"/>
  <c r="J154" i="1"/>
  <c r="J143" i="1" s="1"/>
  <c r="K154" i="1"/>
  <c r="K143" i="1" s="1"/>
  <c r="H154" i="1"/>
  <c r="H143" i="1" s="1"/>
  <c r="H141" i="1" s="1"/>
  <c r="H140" i="1" s="1"/>
  <c r="I130" i="1"/>
  <c r="I129" i="1" s="1"/>
  <c r="J130" i="1"/>
  <c r="J129" i="1" s="1"/>
  <c r="K130" i="1"/>
  <c r="K129" i="1" s="1"/>
  <c r="I126" i="1"/>
  <c r="I125" i="1" s="1"/>
  <c r="J126" i="1"/>
  <c r="J125" i="1" s="1"/>
  <c r="K126" i="1"/>
  <c r="K125" i="1" s="1"/>
  <c r="I121" i="1"/>
  <c r="I105" i="1" s="1"/>
  <c r="J121" i="1"/>
  <c r="K121" i="1"/>
  <c r="I88" i="1"/>
  <c r="J88" i="1"/>
  <c r="K88" i="1"/>
  <c r="I81" i="1"/>
  <c r="I75" i="1" s="1"/>
  <c r="J81" i="1"/>
  <c r="J75" i="1" s="1"/>
  <c r="K81" i="1"/>
  <c r="I62" i="1"/>
  <c r="I61" i="1" s="1"/>
  <c r="I60" i="1" s="1"/>
  <c r="J62" i="1"/>
  <c r="J61" i="1" s="1"/>
  <c r="J60" i="1" s="1"/>
  <c r="K62" i="1"/>
  <c r="K61" i="1" s="1"/>
  <c r="K60" i="1" s="1"/>
  <c r="I70" i="1"/>
  <c r="J70" i="1"/>
  <c r="K70" i="1"/>
  <c r="I67" i="1"/>
  <c r="J67" i="1"/>
  <c r="K67" i="1"/>
  <c r="I43" i="1"/>
  <c r="I42" i="1" s="1"/>
  <c r="I41" i="1" s="1"/>
  <c r="I40" i="1" s="1"/>
  <c r="J43" i="1"/>
  <c r="J42" i="1" s="1"/>
  <c r="J41" i="1" s="1"/>
  <c r="J40" i="1" s="1"/>
  <c r="K43" i="1"/>
  <c r="K42" i="1" s="1"/>
  <c r="K41" i="1" s="1"/>
  <c r="K40" i="1" s="1"/>
  <c r="H43" i="1"/>
  <c r="H42" i="1" s="1"/>
  <c r="H41" i="1" s="1"/>
  <c r="H40" i="1" s="1"/>
  <c r="I28" i="1"/>
  <c r="I27" i="1" s="1"/>
  <c r="I26" i="1" s="1"/>
  <c r="J28" i="1"/>
  <c r="J27" i="1" s="1"/>
  <c r="J26" i="1" s="1"/>
  <c r="K28" i="1"/>
  <c r="K27" i="1" s="1"/>
  <c r="K26" i="1" s="1"/>
  <c r="H28" i="1"/>
  <c r="H27" i="1" s="1"/>
  <c r="H26" i="1" s="1"/>
  <c r="I21" i="1"/>
  <c r="J21" i="1"/>
  <c r="K21" i="1"/>
  <c r="H21" i="1"/>
  <c r="I14" i="1"/>
  <c r="I13" i="1" s="1"/>
  <c r="I12" i="1" s="1"/>
  <c r="J14" i="1"/>
  <c r="J13" i="1" s="1"/>
  <c r="J12" i="1" s="1"/>
  <c r="K14" i="1"/>
  <c r="K13" i="1" s="1"/>
  <c r="K12" i="1" s="1"/>
  <c r="K11" i="1" s="1"/>
  <c r="H14" i="1"/>
  <c r="H13" i="1" s="1"/>
  <c r="H12" i="1" s="1"/>
  <c r="I66" i="1" l="1"/>
  <c r="I65" i="1" s="1"/>
  <c r="K141" i="1"/>
  <c r="K140" i="1" s="1"/>
  <c r="H11" i="1"/>
  <c r="K66" i="1"/>
  <c r="K65" i="1" s="1"/>
  <c r="I74" i="1"/>
  <c r="J141" i="1"/>
  <c r="J140" i="1" s="1"/>
  <c r="J66" i="1"/>
  <c r="J65" i="1" s="1"/>
  <c r="I141" i="1"/>
  <c r="I140" i="1" s="1"/>
  <c r="K75" i="1"/>
  <c r="K74" i="1" s="1"/>
  <c r="I104" i="1"/>
  <c r="K105" i="1"/>
  <c r="K104" i="1" s="1"/>
  <c r="J105" i="1"/>
  <c r="J104" i="1" s="1"/>
  <c r="J74" i="1"/>
  <c r="I11" i="1"/>
  <c r="J59" i="1"/>
  <c r="K59" i="1"/>
  <c r="I59" i="1"/>
  <c r="J11" i="1"/>
  <c r="I73" i="1" l="1"/>
  <c r="I10" i="1" s="1"/>
  <c r="J73" i="1"/>
  <c r="J10" i="1" s="1"/>
  <c r="K73" i="1"/>
  <c r="K10" i="1" s="1"/>
  <c r="H10" i="1" l="1"/>
</calcChain>
</file>

<file path=xl/sharedStrings.xml><?xml version="1.0" encoding="utf-8"?>
<sst xmlns="http://schemas.openxmlformats.org/spreadsheetml/2006/main" count="870" uniqueCount="212">
  <si>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</si>
  <si>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</si>
  <si>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</si>
  <si>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</si>
  <si>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</si>
  <si>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</si>
  <si>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</si>
  <si>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</si>
  <si>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</si>
  <si>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</si>
  <si>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</si>
  <si>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</si>
  <si>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</si>
  <si>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</si>
  <si>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</si>
  <si>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</si>
  <si>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Иные непрограммные расходы</t>
  </si>
  <si>
    <t>Резервные фонды</t>
  </si>
  <si>
    <t>11</t>
  </si>
  <si>
    <t>800</t>
  </si>
  <si>
    <t>Другие общегосударственные вопросы</t>
  </si>
  <si>
    <t>13</t>
  </si>
  <si>
    <t>500</t>
  </si>
  <si>
    <t>100</t>
  </si>
  <si>
    <t>200</t>
  </si>
  <si>
    <t>221</t>
  </si>
  <si>
    <t>290</t>
  </si>
  <si>
    <t>НАЦИОНАЛЬНАЯ ОБОРОНА</t>
  </si>
  <si>
    <t>02</t>
  </si>
  <si>
    <t>Мобилизационная и вневойсковая подготовка</t>
  </si>
  <si>
    <t>03</t>
  </si>
  <si>
    <t>НАЦИОНАЛЬНАЯ БЕЗОПАСНОСТЬ И ПРАВООХРАНИТЕЛЬНАЯ ДЕЯТЕЛЬНОСТЬ</t>
  </si>
  <si>
    <t>09</t>
  </si>
  <si>
    <t>НАЦИОНАЛЬНАЯ ЭКОНОМИКА</t>
  </si>
  <si>
    <t>ЖИЛИЩНО-КОММУНАЛЬНОЕ ХОЗЯЙСТВО</t>
  </si>
  <si>
    <t>05</t>
  </si>
  <si>
    <t>Жилищное хозяйство</t>
  </si>
  <si>
    <t>Благоустройство</t>
  </si>
  <si>
    <t>КУЛЬТУРА, КИНЕМАТОГРАФИЯ</t>
  </si>
  <si>
    <t>08</t>
  </si>
  <si>
    <t>Культура</t>
  </si>
  <si>
    <t>МКУК Уршельское ЦКО</t>
  </si>
  <si>
    <t>Другие вопросы в области культуры, кинематографии</t>
  </si>
  <si>
    <t>СОЦИАЛЬНАЯ ПОЛИТИКА</t>
  </si>
  <si>
    <t>10</t>
  </si>
  <si>
    <t>Пенсионное обеспечение</t>
  </si>
  <si>
    <t>263</t>
  </si>
  <si>
    <t>300</t>
  </si>
  <si>
    <t>Физическая культура и спорт</t>
  </si>
  <si>
    <t>Физическая культура</t>
  </si>
  <si>
    <t>СРЕДСТВА МАССОВОЙ ИНФОРМАЦИИ</t>
  </si>
  <si>
    <t>12</t>
  </si>
  <si>
    <t>Периодическая печать и издательства</t>
  </si>
  <si>
    <t>00</t>
  </si>
  <si>
    <t>2021 год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</si>
  <si>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</si>
  <si>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</si>
  <si>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</si>
  <si>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Основное мероприятие "Организация качественного и бесперебойного освещения территории муниципального образования"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</si>
  <si>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</si>
  <si>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</si>
  <si>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</si>
  <si>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Основное мероприятие "Обеспечение устойчивого сокращения непригодного для проживания жилищного фонда "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</si>
  <si>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</si>
  <si>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ВЕДОМСТВЕННАЯ СТРУКТУРА РАСХОДОВ БЮДЖЕТА МУНИЦИПАЛЬНОГО ОБРАЗОВАНИЯ ПОСЕЛОК УРШЕЛЬСКИЙ (СЕЛЬСКОЕ ПОСЕЛЕНИЕ) НА 2021 ГОД И НА ПЛАНОВЫЙ ПЕРИОД 2022 И 2023 ГОДОВ</t>
  </si>
  <si>
    <t>Другие  вопросы в области национальной экономики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</si>
  <si>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2019 - 2021 годы"</t>
  </si>
  <si>
    <t>Основное мероприятие «Вручение предпринимателям Почетных грамот, Благодарственных писем к профессиональному празднику «День российского предпринимательства»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</si>
  <si>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</si>
  <si>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Основное мероприятие "Энергосберегающие технологии при модернизации, реконструкции и капитальном ремонте"</t>
  </si>
  <si>
    <t>2023 год</t>
  </si>
  <si>
    <t>Основное мероприятие "Развитие культурно-досуговой деятельности МКУК Уршельское ЦКО"</t>
  </si>
  <si>
    <t>Основное мероприятие «Обеспечение развития контактов и культурных обменов»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</si>
  <si>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</si>
  <si>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Основное мероприятие «Обеспечение повышения квалификации работников учреждения»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</si>
  <si>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</si>
  <si>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2019-2023 годы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</si>
  <si>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2018-2023 годы" </t>
  </si>
  <si>
    <t>Коммунальное хозяйство</t>
  </si>
  <si>
    <t>Муниципальная  программа  муниципального образования поселок Уршельский (сельское поселение) «Сохранение и развитие сферы культуры муниципального образования поселок Уршельский на 2021 – 2025 годы»</t>
  </si>
  <si>
    <t>Основное мероприятие «Текущий ремонт нефинансовых активов, закрепленных за учреждением на праве оперативного управления»</t>
  </si>
  <si>
    <t>Расходы на проведение ремонтных, противоаварийных работ</t>
  </si>
  <si>
    <t>ОБЩЕГОСУДАРСТВЕННЫЕ ВОПРОСЫ</t>
  </si>
  <si>
    <t>Дорожное хозяйство (дорожные фонды)</t>
  </si>
  <si>
    <t>9900000000</t>
  </si>
  <si>
    <t>9990000000</t>
  </si>
  <si>
    <t>Расходы на выплаты по оплате труда работников органов местного самоуправления</t>
  </si>
  <si>
    <t>9990000110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</si>
  <si>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</si>
  <si>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9990000190</t>
  </si>
  <si>
    <t>Расходы на обеспечение функций органов местного самоуправления</t>
  </si>
  <si>
    <t>Закупка товаров, работ и услуг для  обеспечения государственных (муниципальных) нужд</t>
  </si>
  <si>
    <t>Расходы на выплаты по оплате труда главы администрации муниципального образования</t>
  </si>
  <si>
    <t>99900ГА110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</si>
  <si>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</si>
  <si>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Резервный фонд администрации муниципального образования</t>
  </si>
  <si>
    <t>999002Ж100</t>
  </si>
  <si>
    <t>Иные бюджетные ассигнования</t>
  </si>
  <si>
    <t>Межбюджетные трансферты</t>
  </si>
  <si>
    <t>Расходы на обеспечение деятельности (оказание услуг) подведомственных учреждений муниципального образования</t>
  </si>
  <si>
    <t>9990000590</t>
  </si>
  <si>
    <t xml:space="preserve">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</si>
  <si>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</si>
  <si>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Расходы на обеспечение деятельности учреждений по хозяйственному обслуживанию</t>
  </si>
  <si>
    <t>9990000591</t>
  </si>
  <si>
    <t>9990020600</t>
  </si>
  <si>
    <t>Уплата членских взносов в ассоциацию муниципальных образований</t>
  </si>
  <si>
    <t>Осуществление первичного воинского учета на территориях, где отсутствуют военные комиссариаты</t>
  </si>
  <si>
    <t>9990051180</t>
  </si>
  <si>
    <t>0100000000</t>
  </si>
  <si>
    <t>0100200000</t>
  </si>
  <si>
    <t>Создание минерализированных полос прилегающей территории</t>
  </si>
  <si>
    <t>010022ПБ24</t>
  </si>
  <si>
    <t>Содержание и обслуживание систем  экстренного оповещения населения</t>
  </si>
  <si>
    <t>999008Ч490</t>
  </si>
  <si>
    <t>Расходы  на содержание и текущий ремонт автомобильных дорог местного значения в границах муниципального образования</t>
  </si>
  <si>
    <t>9990021660</t>
  </si>
  <si>
    <t>0400000000</t>
  </si>
  <si>
    <t>0400200000</t>
  </si>
  <si>
    <t>Расходы, связанные с профессиональным праздником «День Российского предпринимательства»</t>
  </si>
  <si>
    <t>0400221220</t>
  </si>
  <si>
    <t>0400300000</t>
  </si>
  <si>
    <t>Информационная поддержка малого и среднего предпринимательства</t>
  </si>
  <si>
    <t>0400321230</t>
  </si>
  <si>
    <t>0500000000</t>
  </si>
  <si>
    <t>0500100000</t>
  </si>
  <si>
    <t>0500109702</t>
  </si>
  <si>
    <t>Капитальные вложения в объекты недвижимого имущества государственной (муниципальной) собственности</t>
  </si>
  <si>
    <t>05001S9702</t>
  </si>
  <si>
    <t>050F300000</t>
  </si>
  <si>
    <t xml:space="preserve"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</t>
  </si>
  <si>
    <t>050F367483</t>
  </si>
  <si>
    <t>050F367484</t>
  </si>
  <si>
    <t>050F36748S</t>
  </si>
  <si>
    <t xml:space="preserve">Обеспечение мероприятий по капитальному ремонту многоквартирных домов </t>
  </si>
  <si>
    <t>999009601</t>
  </si>
  <si>
    <t>999002Ж120</t>
  </si>
  <si>
    <t>Иные бюджетные асигнования</t>
  </si>
  <si>
    <t>Расходы на содержание и текущий ремонт муниципального жилищного фонда</t>
  </si>
  <si>
    <t>Организация в границах поселения электро-,тепло-,газо-,водоснабжения и водоотведения населения</t>
  </si>
  <si>
    <t>999008ВГ50</t>
  </si>
  <si>
    <t>0200000000</t>
  </si>
  <si>
    <t>0200100000</t>
  </si>
  <si>
    <t>Уборка территории муниципального образования</t>
  </si>
  <si>
    <t>020012Б011</t>
  </si>
  <si>
    <t>Спиливание аварийных деревьев</t>
  </si>
  <si>
    <t>020012Б013</t>
  </si>
  <si>
    <t>0200200000</t>
  </si>
  <si>
    <t>020022Б021</t>
  </si>
  <si>
    <t>Проведение ремонта и технического обслуживания светильников уличного освещения</t>
  </si>
  <si>
    <t>Потребление электрической энергии объектами уличного освещения и светофорного хозяйства</t>
  </si>
  <si>
    <t>020022Б022</t>
  </si>
  <si>
    <t>0200300000</t>
  </si>
  <si>
    <t>Организация и содержание мест захоронения</t>
  </si>
  <si>
    <t>020032Б035</t>
  </si>
  <si>
    <t>0600000000</t>
  </si>
  <si>
    <t>0600200000</t>
  </si>
  <si>
    <t>Разработка, проверка сметной документации в области энергосбережения</t>
  </si>
  <si>
    <t>060022Э010</t>
  </si>
  <si>
    <t>999002Б011</t>
  </si>
  <si>
    <t>999002Б022</t>
  </si>
  <si>
    <t>999002Б035</t>
  </si>
  <si>
    <t>9990082410</t>
  </si>
  <si>
    <t>Ремонт существующих и обустройство новых контейнерных площадок на территории муниципального образования</t>
  </si>
  <si>
    <t>0300000000</t>
  </si>
  <si>
    <t>0300100000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</si>
  <si>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</t>
  </si>
  <si>
    <t>03001S0390</t>
  </si>
  <si>
    <t>Расходы на обеспечение деятельности (оказания услуг) МКУК Уршельское ЦКО</t>
  </si>
  <si>
    <t>03001Д0590</t>
  </si>
  <si>
    <t>0300300000</t>
  </si>
  <si>
    <t>Расходы МКУК «Уршельское ЦКО» по прокатной плате и авторским взносам</t>
  </si>
  <si>
    <t>030032Д030</t>
  </si>
  <si>
    <t>0300400000</t>
  </si>
  <si>
    <t>030042Д040</t>
  </si>
  <si>
    <t xml:space="preserve">Расходы на проведение мероприятий, направленных на обеспечение пожарной безопасности и охраны труда </t>
  </si>
  <si>
    <t>0300500000</t>
  </si>
  <si>
    <t>030052Д050</t>
  </si>
  <si>
    <t>Обучение специалистов МКУК Уршельское ЦКО в областных семинарах, курсах повышения квалификации</t>
  </si>
  <si>
    <t>0300600000</t>
  </si>
  <si>
    <t>030062Д060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</si>
  <si>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</si>
  <si>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9990071960</t>
  </si>
  <si>
    <t xml:space="preserve">Расходы на обеспечение деятельности учреждений по хозяйственному обслуживанию </t>
  </si>
  <si>
    <t>Расходы на обеспечение деятельности (оказание услуг) централизованных бухгалтерий (за счет средств местного бюджета)</t>
  </si>
  <si>
    <t>99900ЦБ590</t>
  </si>
  <si>
    <t>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</si>
  <si>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Доплаты к пенсиям муниципальным служащим и лицам, замещавшим муниципальные должности</t>
  </si>
  <si>
    <t>9990010950</t>
  </si>
  <si>
    <t>Социальное обеспечение и иные выплаты населению</t>
  </si>
  <si>
    <t>999002СП10</t>
  </si>
  <si>
    <t>Расходы на обеспечение функций администрации муниципального образования по размещению информации в средствах массовой информации</t>
  </si>
  <si>
    <t>999000И290</t>
  </si>
  <si>
    <t>Основное мероприятие «Обеспечение проживающих в аварийном жилищном фонде граждан жилыми помещениями»</t>
  </si>
  <si>
    <t>Обеспечение проживающих в аварийном жилищном фонде граждан жилыми помещениями за счет средств областного бюджета</t>
  </si>
  <si>
    <t xml:space="preserve">Обеспечение проживающих в аварийном жилищном фонде граждан жилыми помещениями за счет средств местного бюджета </t>
  </si>
  <si>
    <t>Обеспечение устойчивого сокращения непригодного для проживания жилищного фонда за счет средств областного бюджета</t>
  </si>
  <si>
    <t>Обеспечение устойчивого сокращения непригодного для проживания жилищного фонда за счет средств местного бюджета</t>
  </si>
  <si>
    <t>Строительство, реконструкция и модернизация систем (объектов) теп-лоснабжения, водоснабжения, водоотведения и очистка сточных вод</t>
  </si>
  <si>
    <t>99900S1580</t>
  </si>
  <si>
    <t>Основное мероприятие «Организационное обеспечение подготовки и проведения праздничных мероприятий»</t>
  </si>
  <si>
    <t>Расходы на проведение праздничных мероприятий</t>
  </si>
  <si>
    <t>0300200000</t>
  </si>
  <si>
    <t>030022Д020</t>
  </si>
  <si>
    <t xml:space="preserve">Мероприятия в области спорта и физической культуры </t>
  </si>
  <si>
    <r>
      <t>Приложение № 2 к решению Совета народных депутатов   от</t>
    </r>
    <r>
      <rPr>
        <u/>
        <sz val="14"/>
        <rFont val="Times New Roman Cyr"/>
        <charset val="204"/>
      </rPr>
      <t xml:space="preserve"> 20.08.2021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37</t>
    </r>
  </si>
  <si>
    <t>010022ПБ22</t>
  </si>
  <si>
    <t>Обустройство, очистка от мусора противопожарных водоемов</t>
  </si>
  <si>
    <t>Углубление, очистка дренажных канав</t>
  </si>
  <si>
    <t>020012Б015</t>
  </si>
  <si>
    <t>020012Б017</t>
  </si>
  <si>
    <t>Окос травы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</si>
</sst>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0.0"/>
    <numFmt numFmtId="165" formatCode="#,##0.00\ [$руб.-419];[Red]\-#,##0.00\ [$руб.-419]"/>
    <numFmt numFmtId="166" formatCode="#,##0.0"/>
  </numFmts>
  <fonts count="30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name val="Arial"/>
      <family val="2"/>
      <charset val="204"/>
    </font>
    <font>
      <u/>
      <sz val="14"/>
      <name val="Times New Roman Cyr"/>
      <charset val="204"/>
    </font>
    <font>
      <sz val="10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43" fontId="29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7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5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20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49" fontId="20" fillId="0" borderId="3" xfId="0" applyNumberFormat="1" applyFont="1" applyBorder="1" applyAlignment="1">
      <alignment horizontal="left" vertical="top" wrapText="1"/>
    </xf>
    <xf numFmtId="0" fontId="23" fillId="0" borderId="3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22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6" fillId="0" borderId="3" xfId="0" applyNumberFormat="1" applyFont="1" applyBorder="1" applyAlignment="1">
      <alignment horizontal="center" vertical="top" shrinkToFit="1"/>
    </xf>
    <xf numFmtId="0" fontId="25" fillId="0" borderId="3" xfId="0" applyFont="1" applyBorder="1" applyAlignment="1">
      <alignment horizontal="left" vertical="top" wrapText="1"/>
    </xf>
    <xf numFmtId="49" fontId="25" fillId="0" borderId="3" xfId="0" applyNumberFormat="1" applyFont="1" applyFill="1" applyBorder="1" applyAlignment="1">
      <alignment horizontal="left" vertical="top" wrapText="1"/>
    </xf>
    <xf numFmtId="0" fontId="19" fillId="0" borderId="3" xfId="0" applyFont="1" applyBorder="1" applyAlignment="1">
      <alignment vertical="top" wrapText="1"/>
    </xf>
    <xf numFmtId="49" fontId="25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wrapText="1"/>
    </xf>
    <xf numFmtId="166" fontId="18" fillId="0" borderId="3" xfId="0" applyNumberFormat="1" applyFont="1" applyBorder="1" applyAlignment="1">
      <alignment horizontal="right" vertical="top" wrapTex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19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0" fontId="26" fillId="0" borderId="3" xfId="0" applyFont="1" applyBorder="1" applyAlignment="1">
      <alignment horizontal="center" vertical="top" wrapText="1"/>
    </xf>
    <xf numFmtId="49" fontId="26" fillId="0" borderId="3" xfId="0" applyNumberFormat="1" applyFont="1" applyBorder="1" applyAlignment="1">
      <alignment horizontal="center" vertical="top" wrapText="1"/>
    </xf>
    <xf numFmtId="49" fontId="25" fillId="0" borderId="3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Fill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25" fillId="0" borderId="5" xfId="0" applyNumberFormat="1" applyFont="1" applyBorder="1" applyAlignment="1">
      <alignment horizontal="center" vertical="top" wrapText="1"/>
    </xf>
    <xf numFmtId="166" fontId="2" fillId="2" borderId="5" xfId="0" applyNumberFormat="1" applyFont="1" applyFill="1" applyBorder="1" applyAlignment="1">
      <alignment horizontal="right" vertical="top" wrapText="1"/>
    </xf>
    <xf numFmtId="166" fontId="18" fillId="2" borderId="5" xfId="0" applyNumberFormat="1" applyFont="1" applyFill="1" applyBorder="1" applyAlignment="1">
      <alignment horizontal="right" vertical="top" wrapText="1"/>
    </xf>
    <xf numFmtId="0" fontId="27" fillId="0" borderId="3" xfId="0" applyFont="1" applyFill="1" applyBorder="1" applyAlignment="1">
      <alignment horizontal="left" vertical="top" wrapText="1" indent="1"/>
    </xf>
    <xf numFmtId="0" fontId="14" fillId="0" borderId="3" xfId="0" applyFont="1" applyFill="1" applyBorder="1" applyAlignment="1">
      <alignment horizontal="left" vertical="top" wrapText="1" indent="1"/>
    </xf>
    <xf numFmtId="166" fontId="18" fillId="0" borderId="5" xfId="0" applyNumberFormat="1" applyFont="1" applyBorder="1" applyAlignment="1">
      <alignment horizontal="right" vertical="top" wrapText="1"/>
    </xf>
    <xf numFmtId="0" fontId="14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49" fontId="21" fillId="0" borderId="3" xfId="0" applyNumberFormat="1" applyFont="1" applyBorder="1" applyAlignment="1">
      <alignment horizontal="left" vertical="top" wrapText="1"/>
    </xf>
    <xf numFmtId="166" fontId="18" fillId="0" borderId="3" xfId="0" applyNumberFormat="1" applyFont="1" applyBorder="1" applyAlignment="1">
      <alignment horizontal="right" vertical="top" shrinkToFit="1"/>
    </xf>
    <xf numFmtId="166" fontId="1" fillId="0" borderId="6" xfId="0" applyNumberFormat="1" applyFont="1" applyBorder="1" applyAlignment="1">
      <alignment horizontal="right" vertical="top" shrinkToFit="1"/>
    </xf>
    <xf numFmtId="166" fontId="12" fillId="0" borderId="3" xfId="0" applyNumberFormat="1" applyFont="1" applyBorder="1" applyAlignment="1">
      <alignment horizontal="right" vertical="top" wrapText="1"/>
    </xf>
    <xf numFmtId="166" fontId="2" fillId="2" borderId="3" xfId="0" applyNumberFormat="1" applyFont="1" applyFill="1" applyBorder="1" applyAlignment="1">
      <alignment horizontal="right" vertical="top" shrinkToFit="1"/>
    </xf>
    <xf numFmtId="0" fontId="19" fillId="0" borderId="3" xfId="0" applyFont="1" applyBorder="1" applyAlignment="1">
      <alignment horizontal="left" vertical="top" wrapText="1"/>
    </xf>
    <xf numFmtId="0" fontId="19" fillId="0" borderId="3" xfId="0" applyFont="1" applyFill="1" applyBorder="1" applyAlignment="1">
      <alignment vertical="top" wrapText="1"/>
    </xf>
    <xf numFmtId="43" fontId="2" fillId="0" borderId="3" xfId="2" applyFont="1" applyBorder="1" applyAlignment="1">
      <alignment horizontal="right"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3">
    <cellStyle name="Обычный" xfId="0" builtinId="0"/>
    <cellStyle name="Пояснение" xfId="1" builtinId="53" customBuiltin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58"/>
  <sheetViews>
    <sheetView tabSelected="1" view="pageBreakPreview" topLeftCell="A106" zoomScale="80" zoomScaleNormal="73" zoomScalePageLayoutView="80" workbookViewId="0">
      <selection activeCell="A113" sqref="A113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36" t="s">
        <v>205</v>
      </c>
      <c r="K1" s="136"/>
      <c r="L1" s="136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36"/>
      <c r="K2" s="136"/>
      <c r="L2" s="13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37"/>
      <c r="H3" s="137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38" t="s">
        <v>64</v>
      </c>
      <c r="B4" s="138"/>
      <c r="C4" s="138"/>
      <c r="D4" s="138"/>
      <c r="E4" s="138"/>
      <c r="F4" s="138"/>
      <c r="G4" s="138"/>
      <c r="H4" s="138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38"/>
      <c r="B5" s="138"/>
      <c r="C5" s="138"/>
      <c r="D5" s="138"/>
      <c r="E5" s="138"/>
      <c r="F5" s="138"/>
      <c r="G5" s="138"/>
      <c r="H5" s="138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38"/>
      <c r="B6" s="138"/>
      <c r="C6" s="138"/>
      <c r="D6" s="138"/>
      <c r="E6" s="138"/>
      <c r="F6" s="138"/>
      <c r="G6" s="138"/>
      <c r="H6" s="138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8"/>
      <c r="C7" s="58"/>
      <c r="D7" s="58"/>
      <c r="E7" s="59"/>
      <c r="F7" s="58"/>
      <c r="G7" s="58"/>
      <c r="H7" s="60"/>
      <c r="I7" s="12"/>
      <c r="J7" s="11"/>
      <c r="K7" s="58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39" t="s">
        <v>1</v>
      </c>
      <c r="B8" s="140" t="s">
        <v>2</v>
      </c>
      <c r="C8" s="140"/>
      <c r="D8" s="140"/>
      <c r="E8" s="140"/>
      <c r="F8" s="140"/>
      <c r="G8" s="140"/>
      <c r="H8" s="141" t="s">
        <v>54</v>
      </c>
      <c r="I8" s="61"/>
      <c r="J8" s="142" t="s">
        <v>61</v>
      </c>
      <c r="K8" s="142" t="s">
        <v>70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39"/>
      <c r="B9" s="62" t="s">
        <v>3</v>
      </c>
      <c r="C9" s="63" t="s">
        <v>4</v>
      </c>
      <c r="D9" s="63" t="s">
        <v>5</v>
      </c>
      <c r="E9" s="63" t="s">
        <v>6</v>
      </c>
      <c r="F9" s="63" t="s">
        <v>7</v>
      </c>
      <c r="G9" s="63" t="s">
        <v>8</v>
      </c>
      <c r="H9" s="141"/>
      <c r="I9" s="61"/>
      <c r="J9" s="142"/>
      <c r="K9" s="14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43" t="s">
        <v>9</v>
      </c>
      <c r="B10" s="143"/>
      <c r="C10" s="143"/>
      <c r="D10" s="143"/>
      <c r="E10" s="143"/>
      <c r="F10" s="143"/>
      <c r="G10" s="143"/>
      <c r="H10" s="90">
        <f>H11+H40+H47+H59+H73+H7+H140+H179+H185+H191</f>
        <v>125374.49999999999</v>
      </c>
      <c r="I10" s="90" t="e">
        <f>I11+I40+I47+I59+I73+I7+I140+I179+I185+I191</f>
        <v>#REF!</v>
      </c>
      <c r="J10" s="90">
        <f>J11+J40+J47+J59+J73+J7+J140+J179+J185+J191</f>
        <v>34266.1</v>
      </c>
      <c r="K10" s="90">
        <f>K11+K40+K47+K59+K73+K140+K179+K185+K191</f>
        <v>36905</v>
      </c>
      <c r="AMJ10"/>
    </row>
    <row r="11" spans="1:1024" ht="23.25" customHeight="1" x14ac:dyDescent="0.2">
      <c r="A11" s="82" t="s">
        <v>82</v>
      </c>
      <c r="B11" s="65" t="s">
        <v>10</v>
      </c>
      <c r="C11" s="65" t="s">
        <v>11</v>
      </c>
      <c r="D11" s="102" t="s">
        <v>53</v>
      </c>
      <c r="E11" s="67"/>
      <c r="F11" s="66"/>
      <c r="G11" s="66" t="s">
        <v>12</v>
      </c>
      <c r="H11" s="92">
        <f>H12+H21+H26</f>
        <v>6801.9</v>
      </c>
      <c r="I11" s="92">
        <f t="shared" ref="I11:K11" si="0">I12+I21+I26</f>
        <v>0</v>
      </c>
      <c r="J11" s="92">
        <f t="shared" si="0"/>
        <v>5570.1</v>
      </c>
      <c r="K11" s="92">
        <f t="shared" si="0"/>
        <v>5541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08" x14ac:dyDescent="0.3">
      <c r="A12" s="79" t="s">
        <v>13</v>
      </c>
      <c r="B12" s="65" t="s">
        <v>10</v>
      </c>
      <c r="C12" s="65" t="s">
        <v>11</v>
      </c>
      <c r="D12" s="65" t="s">
        <v>14</v>
      </c>
      <c r="E12" s="67"/>
      <c r="F12" s="66"/>
      <c r="G12" s="66" t="s">
        <v>12</v>
      </c>
      <c r="H12" s="119">
        <f>H13</f>
        <v>3216</v>
      </c>
      <c r="I12" s="119">
        <f t="shared" ref="I12:K12" si="1">I13</f>
        <v>0</v>
      </c>
      <c r="J12" s="119">
        <f t="shared" si="1"/>
        <v>3001.3</v>
      </c>
      <c r="K12" s="119">
        <f t="shared" si="1"/>
        <v>3001.3</v>
      </c>
      <c r="AMJ12"/>
    </row>
    <row r="13" spans="1:1024" ht="36" x14ac:dyDescent="0.2">
      <c r="A13" s="51" t="s">
        <v>15</v>
      </c>
      <c r="B13" s="47" t="s">
        <v>10</v>
      </c>
      <c r="C13" s="47" t="s">
        <v>11</v>
      </c>
      <c r="D13" s="47" t="s">
        <v>14</v>
      </c>
      <c r="E13" s="45" t="s">
        <v>84</v>
      </c>
      <c r="F13" s="66"/>
      <c r="G13" s="66"/>
      <c r="H13" s="92">
        <f>H14</f>
        <v>3216</v>
      </c>
      <c r="I13" s="92">
        <f t="shared" ref="I13:K13" si="2">I14</f>
        <v>0</v>
      </c>
      <c r="J13" s="92">
        <f t="shared" si="2"/>
        <v>3001.3</v>
      </c>
      <c r="K13" s="92">
        <f t="shared" si="2"/>
        <v>3001.3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1" t="s">
        <v>16</v>
      </c>
      <c r="B14" s="47" t="s">
        <v>10</v>
      </c>
      <c r="C14" s="47" t="s">
        <v>11</v>
      </c>
      <c r="D14" s="47" t="s">
        <v>14</v>
      </c>
      <c r="E14" s="45" t="s">
        <v>85</v>
      </c>
      <c r="F14" s="66"/>
      <c r="G14" s="66"/>
      <c r="H14" s="92">
        <f>H16+H18+H20</f>
        <v>3216</v>
      </c>
      <c r="I14" s="92">
        <f t="shared" ref="I14:K14" si="3">I16+I18+I20</f>
        <v>0</v>
      </c>
      <c r="J14" s="92">
        <f t="shared" si="3"/>
        <v>3001.3</v>
      </c>
      <c r="K14" s="92">
        <f t="shared" si="3"/>
        <v>3001.3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54" x14ac:dyDescent="0.2">
      <c r="A15" s="88" t="s">
        <v>86</v>
      </c>
      <c r="B15" s="50">
        <v>703</v>
      </c>
      <c r="C15" s="47" t="s">
        <v>11</v>
      </c>
      <c r="D15" s="47" t="s">
        <v>14</v>
      </c>
      <c r="E15" s="53" t="s">
        <v>87</v>
      </c>
      <c r="F15" s="66"/>
      <c r="G15" s="66"/>
      <c r="H15" s="92">
        <v>1885.7</v>
      </c>
      <c r="I15" s="91"/>
      <c r="J15" s="92">
        <v>1735.7</v>
      </c>
      <c r="K15" s="92">
        <v>1735.7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110.25" customHeight="1" x14ac:dyDescent="0.2">
      <c r="A16" s="51" t="s">
        <v>88</v>
      </c>
      <c r="B16" s="50">
        <v>703</v>
      </c>
      <c r="C16" s="47" t="s">
        <v>11</v>
      </c>
      <c r="D16" s="47" t="s">
        <v>14</v>
      </c>
      <c r="E16" s="46" t="s">
        <v>87</v>
      </c>
      <c r="F16" s="54">
        <v>100</v>
      </c>
      <c r="G16" s="50"/>
      <c r="H16" s="92">
        <v>1885.7</v>
      </c>
      <c r="I16" s="91"/>
      <c r="J16" s="92">
        <v>1735.7</v>
      </c>
      <c r="K16" s="92">
        <v>1735.7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35.25" customHeight="1" x14ac:dyDescent="0.2">
      <c r="A17" s="88" t="s">
        <v>90</v>
      </c>
      <c r="B17" s="50">
        <v>703</v>
      </c>
      <c r="C17" s="47" t="s">
        <v>11</v>
      </c>
      <c r="D17" s="47" t="s">
        <v>14</v>
      </c>
      <c r="E17" s="53" t="s">
        <v>89</v>
      </c>
      <c r="F17" s="54"/>
      <c r="G17" s="50"/>
      <c r="H17" s="92">
        <v>150.1</v>
      </c>
      <c r="I17" s="92"/>
      <c r="J17" s="92">
        <v>150.1</v>
      </c>
      <c r="K17" s="92">
        <v>150.1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54" x14ac:dyDescent="0.2">
      <c r="A18" s="51" t="s">
        <v>91</v>
      </c>
      <c r="B18" s="50">
        <v>703</v>
      </c>
      <c r="C18" s="47" t="s">
        <v>11</v>
      </c>
      <c r="D18" s="47" t="s">
        <v>14</v>
      </c>
      <c r="E18" s="46" t="s">
        <v>89</v>
      </c>
      <c r="F18" s="54">
        <v>200</v>
      </c>
      <c r="G18" s="50"/>
      <c r="H18" s="92">
        <v>150.1</v>
      </c>
      <c r="I18" s="92"/>
      <c r="J18" s="92">
        <v>150.1</v>
      </c>
      <c r="K18" s="92">
        <v>150.1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54" x14ac:dyDescent="0.2">
      <c r="A19" s="88" t="s">
        <v>92</v>
      </c>
      <c r="B19" s="50">
        <v>703</v>
      </c>
      <c r="C19" s="47" t="s">
        <v>11</v>
      </c>
      <c r="D19" s="47" t="s">
        <v>14</v>
      </c>
      <c r="E19" s="53" t="s">
        <v>93</v>
      </c>
      <c r="F19" s="54"/>
      <c r="G19" s="50"/>
      <c r="H19" s="92">
        <v>1180.2</v>
      </c>
      <c r="I19" s="92"/>
      <c r="J19" s="92">
        <v>1115.5</v>
      </c>
      <c r="K19" s="92">
        <v>1115.5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08" x14ac:dyDescent="0.2">
      <c r="A20" s="51" t="s">
        <v>94</v>
      </c>
      <c r="B20" s="50">
        <v>703</v>
      </c>
      <c r="C20" s="47" t="s">
        <v>11</v>
      </c>
      <c r="D20" s="47" t="s">
        <v>14</v>
      </c>
      <c r="E20" s="46" t="s">
        <v>93</v>
      </c>
      <c r="F20" s="54">
        <v>100</v>
      </c>
      <c r="G20" s="50">
        <v>211</v>
      </c>
      <c r="H20" s="92">
        <v>1180.2</v>
      </c>
      <c r="I20" s="92"/>
      <c r="J20" s="92">
        <v>1115.5</v>
      </c>
      <c r="K20" s="92">
        <v>1115.5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19.5" customHeight="1" x14ac:dyDescent="0.2">
      <c r="A21" s="68" t="s">
        <v>17</v>
      </c>
      <c r="B21" s="65" t="s">
        <v>10</v>
      </c>
      <c r="C21" s="65" t="s">
        <v>11</v>
      </c>
      <c r="D21" s="65" t="s">
        <v>18</v>
      </c>
      <c r="E21" s="69"/>
      <c r="F21" s="66"/>
      <c r="G21" s="66" t="s">
        <v>12</v>
      </c>
      <c r="H21" s="93">
        <f>H25</f>
        <v>20</v>
      </c>
      <c r="I21" s="93">
        <f t="shared" ref="I21:K21" si="4">I25</f>
        <v>0</v>
      </c>
      <c r="J21" s="93">
        <f t="shared" si="4"/>
        <v>20</v>
      </c>
      <c r="K21" s="93">
        <f t="shared" si="4"/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ht="36" x14ac:dyDescent="0.2">
      <c r="A22" s="51" t="s">
        <v>15</v>
      </c>
      <c r="B22" s="47" t="s">
        <v>10</v>
      </c>
      <c r="C22" s="47" t="s">
        <v>11</v>
      </c>
      <c r="D22" s="47" t="s">
        <v>18</v>
      </c>
      <c r="E22" s="45" t="s">
        <v>84</v>
      </c>
      <c r="F22" s="66"/>
      <c r="G22" s="66"/>
      <c r="H22" s="93">
        <v>20</v>
      </c>
      <c r="I22" s="91"/>
      <c r="J22" s="93">
        <v>20</v>
      </c>
      <c r="K22" s="93">
        <v>20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4" x14ac:dyDescent="0.2">
      <c r="A23" s="51" t="s">
        <v>16</v>
      </c>
      <c r="B23" s="47" t="s">
        <v>10</v>
      </c>
      <c r="C23" s="47" t="s">
        <v>11</v>
      </c>
      <c r="D23" s="47" t="s">
        <v>18</v>
      </c>
      <c r="E23" s="45" t="s">
        <v>85</v>
      </c>
      <c r="F23" s="66"/>
      <c r="G23" s="66"/>
      <c r="H23" s="93">
        <v>20</v>
      </c>
      <c r="I23" s="91"/>
      <c r="J23" s="93">
        <v>20</v>
      </c>
      <c r="K23" s="93">
        <v>20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36" x14ac:dyDescent="0.2">
      <c r="A24" s="51" t="s">
        <v>95</v>
      </c>
      <c r="B24" s="50">
        <v>703</v>
      </c>
      <c r="C24" s="47" t="s">
        <v>11</v>
      </c>
      <c r="D24" s="47" t="s">
        <v>18</v>
      </c>
      <c r="E24" s="53" t="s">
        <v>96</v>
      </c>
      <c r="F24" s="66"/>
      <c r="G24" s="66"/>
      <c r="H24" s="93">
        <v>20</v>
      </c>
      <c r="I24" s="91"/>
      <c r="J24" s="93">
        <v>20</v>
      </c>
      <c r="K24" s="93">
        <v>20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27.75" customHeight="1" x14ac:dyDescent="0.2">
      <c r="A25" s="51" t="s">
        <v>97</v>
      </c>
      <c r="B25" s="50">
        <v>703</v>
      </c>
      <c r="C25" s="47" t="s">
        <v>11</v>
      </c>
      <c r="D25" s="47" t="s">
        <v>18</v>
      </c>
      <c r="E25" s="46" t="s">
        <v>96</v>
      </c>
      <c r="F25" s="52" t="s">
        <v>19</v>
      </c>
      <c r="G25" s="50">
        <v>290</v>
      </c>
      <c r="H25" s="93">
        <v>20</v>
      </c>
      <c r="I25" s="91"/>
      <c r="J25" s="93">
        <v>20</v>
      </c>
      <c r="K25" s="93">
        <v>20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s="13" customFormat="1" ht="40.5" x14ac:dyDescent="0.25">
      <c r="A26" s="68" t="s">
        <v>20</v>
      </c>
      <c r="B26" s="70">
        <v>703</v>
      </c>
      <c r="C26" s="52" t="s">
        <v>11</v>
      </c>
      <c r="D26" s="65" t="s">
        <v>21</v>
      </c>
      <c r="E26" s="69"/>
      <c r="F26" s="65"/>
      <c r="G26" s="65" t="s">
        <v>12</v>
      </c>
      <c r="H26" s="93">
        <f>H27</f>
        <v>3565.9</v>
      </c>
      <c r="I26" s="93">
        <f t="shared" ref="I26:K26" si="5">I27</f>
        <v>0</v>
      </c>
      <c r="J26" s="93">
        <f t="shared" si="5"/>
        <v>2548.8000000000002</v>
      </c>
      <c r="K26" s="93">
        <f t="shared" si="5"/>
        <v>2519.7000000000003</v>
      </c>
      <c r="AMJ26"/>
    </row>
    <row r="27" spans="1:1024" ht="36" x14ac:dyDescent="0.2">
      <c r="A27" s="51" t="s">
        <v>15</v>
      </c>
      <c r="B27" s="47" t="s">
        <v>10</v>
      </c>
      <c r="C27" s="47" t="s">
        <v>11</v>
      </c>
      <c r="D27" s="47" t="s">
        <v>21</v>
      </c>
      <c r="E27" s="45" t="s">
        <v>84</v>
      </c>
      <c r="F27" s="65"/>
      <c r="G27" s="65"/>
      <c r="H27" s="94">
        <f>H28</f>
        <v>3565.9</v>
      </c>
      <c r="I27" s="94">
        <f t="shared" ref="I27:K27" si="6">I28</f>
        <v>0</v>
      </c>
      <c r="J27" s="94">
        <f t="shared" si="6"/>
        <v>2548.8000000000002</v>
      </c>
      <c r="K27" s="94">
        <f t="shared" si="6"/>
        <v>2519.7000000000003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4" x14ac:dyDescent="0.2">
      <c r="A28" s="51" t="s">
        <v>16</v>
      </c>
      <c r="B28" s="47" t="s">
        <v>10</v>
      </c>
      <c r="C28" s="47" t="s">
        <v>11</v>
      </c>
      <c r="D28" s="47" t="s">
        <v>21</v>
      </c>
      <c r="E28" s="45" t="s">
        <v>85</v>
      </c>
      <c r="F28" s="65"/>
      <c r="G28" s="65"/>
      <c r="H28" s="94">
        <f>H30+H32+H33+H34+H36+H37+H39</f>
        <v>3565.9</v>
      </c>
      <c r="I28" s="94">
        <f>I30+I32+I33+I34+I36+I37+I39</f>
        <v>0</v>
      </c>
      <c r="J28" s="94">
        <f>J30+J32+J33+J34+J36+J37+J39</f>
        <v>2548.8000000000002</v>
      </c>
      <c r="K28" s="94">
        <f>K30+K32+K33+K34+K36+K37+K39</f>
        <v>2519.7000000000003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36" x14ac:dyDescent="0.2">
      <c r="A29" s="51" t="s">
        <v>90</v>
      </c>
      <c r="B29" s="50">
        <v>703</v>
      </c>
      <c r="C29" s="47" t="s">
        <v>11</v>
      </c>
      <c r="D29" s="47" t="s">
        <v>21</v>
      </c>
      <c r="E29" s="53" t="s">
        <v>89</v>
      </c>
      <c r="F29" s="65"/>
      <c r="G29" s="65"/>
      <c r="H29" s="93">
        <f>H30</f>
        <v>29.1</v>
      </c>
      <c r="I29" s="93">
        <f t="shared" ref="I29:K29" si="7">I30</f>
        <v>0</v>
      </c>
      <c r="J29" s="93">
        <f t="shared" si="7"/>
        <v>29.1</v>
      </c>
      <c r="K29" s="93">
        <f t="shared" si="7"/>
        <v>0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x14ac:dyDescent="0.2">
      <c r="A30" s="51" t="s">
        <v>98</v>
      </c>
      <c r="B30" s="50">
        <v>703</v>
      </c>
      <c r="C30" s="47" t="s">
        <v>11</v>
      </c>
      <c r="D30" s="47" t="s">
        <v>21</v>
      </c>
      <c r="E30" s="46" t="s">
        <v>89</v>
      </c>
      <c r="F30" s="52" t="s">
        <v>22</v>
      </c>
      <c r="G30" s="50">
        <v>251</v>
      </c>
      <c r="H30" s="93">
        <v>29.1</v>
      </c>
      <c r="I30" s="91"/>
      <c r="J30" s="93">
        <v>29.1</v>
      </c>
      <c r="K30" s="93">
        <v>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54" x14ac:dyDescent="0.2">
      <c r="A31" s="51" t="s">
        <v>99</v>
      </c>
      <c r="B31" s="50">
        <v>703</v>
      </c>
      <c r="C31" s="47" t="s">
        <v>11</v>
      </c>
      <c r="D31" s="47" t="s">
        <v>21</v>
      </c>
      <c r="E31" s="53" t="s">
        <v>100</v>
      </c>
      <c r="F31" s="52"/>
      <c r="G31" s="50"/>
      <c r="H31" s="93">
        <f>H32+H33+H34</f>
        <v>1726.2</v>
      </c>
      <c r="I31" s="93">
        <f t="shared" ref="I31:K31" si="8">I32+I33+I34</f>
        <v>0</v>
      </c>
      <c r="J31" s="93">
        <f t="shared" si="8"/>
        <v>896.5</v>
      </c>
      <c r="K31" s="93">
        <f t="shared" si="8"/>
        <v>896.5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108" x14ac:dyDescent="0.25">
      <c r="A32" s="51" t="s">
        <v>101</v>
      </c>
      <c r="B32" s="50">
        <v>703</v>
      </c>
      <c r="C32" s="47" t="s">
        <v>11</v>
      </c>
      <c r="D32" s="47" t="s">
        <v>21</v>
      </c>
      <c r="E32" s="46" t="s">
        <v>100</v>
      </c>
      <c r="F32" s="52" t="s">
        <v>23</v>
      </c>
      <c r="G32" s="47"/>
      <c r="H32" s="93">
        <v>721.4</v>
      </c>
      <c r="I32" s="95"/>
      <c r="J32" s="93">
        <v>579.29999999999995</v>
      </c>
      <c r="K32" s="93">
        <v>579.29999999999995</v>
      </c>
      <c r="AMJ32"/>
    </row>
    <row r="33" spans="1:1024" ht="54" x14ac:dyDescent="0.2">
      <c r="A33" s="51" t="s">
        <v>102</v>
      </c>
      <c r="B33" s="50">
        <v>703</v>
      </c>
      <c r="C33" s="47" t="s">
        <v>11</v>
      </c>
      <c r="D33" s="47" t="s">
        <v>21</v>
      </c>
      <c r="E33" s="46" t="s">
        <v>100</v>
      </c>
      <c r="F33" s="52" t="s">
        <v>24</v>
      </c>
      <c r="G33" s="47" t="s">
        <v>25</v>
      </c>
      <c r="H33" s="93">
        <v>732</v>
      </c>
      <c r="I33" s="91"/>
      <c r="J33" s="93">
        <v>244.2</v>
      </c>
      <c r="K33" s="93">
        <v>244.2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x14ac:dyDescent="0.2">
      <c r="A34" s="51" t="s">
        <v>97</v>
      </c>
      <c r="B34" s="47" t="s">
        <v>10</v>
      </c>
      <c r="C34" s="47" t="s">
        <v>11</v>
      </c>
      <c r="D34" s="47" t="s">
        <v>21</v>
      </c>
      <c r="E34" s="46" t="s">
        <v>100</v>
      </c>
      <c r="F34" s="52" t="s">
        <v>19</v>
      </c>
      <c r="G34" s="47"/>
      <c r="H34" s="93">
        <v>272.8</v>
      </c>
      <c r="I34" s="91"/>
      <c r="J34" s="93">
        <v>73</v>
      </c>
      <c r="K34" s="93">
        <v>73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54" x14ac:dyDescent="0.2">
      <c r="A35" s="51" t="s">
        <v>103</v>
      </c>
      <c r="B35" s="50">
        <v>703</v>
      </c>
      <c r="C35" s="47" t="s">
        <v>11</v>
      </c>
      <c r="D35" s="47" t="s">
        <v>21</v>
      </c>
      <c r="E35" s="53" t="s">
        <v>104</v>
      </c>
      <c r="F35" s="52"/>
      <c r="G35" s="47"/>
      <c r="H35" s="93">
        <f>H36+H37</f>
        <v>1806.3000000000002</v>
      </c>
      <c r="I35" s="93">
        <f t="shared" ref="I35:K35" si="9">I36+I37</f>
        <v>0</v>
      </c>
      <c r="J35" s="93">
        <f t="shared" si="9"/>
        <v>1618.9</v>
      </c>
      <c r="K35" s="93">
        <f t="shared" si="9"/>
        <v>1618.9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ht="108" x14ac:dyDescent="0.2">
      <c r="A36" s="51" t="s">
        <v>94</v>
      </c>
      <c r="B36" s="50">
        <v>703</v>
      </c>
      <c r="C36" s="47" t="s">
        <v>11</v>
      </c>
      <c r="D36" s="47" t="s">
        <v>21</v>
      </c>
      <c r="E36" s="46" t="s">
        <v>104</v>
      </c>
      <c r="F36" s="52" t="s">
        <v>23</v>
      </c>
      <c r="G36" s="47"/>
      <c r="H36" s="93">
        <v>1470.4</v>
      </c>
      <c r="I36" s="93"/>
      <c r="J36" s="93">
        <v>1470.4</v>
      </c>
      <c r="K36" s="93">
        <v>1470.4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54" x14ac:dyDescent="0.2">
      <c r="A37" s="51" t="s">
        <v>102</v>
      </c>
      <c r="B37" s="50">
        <v>703</v>
      </c>
      <c r="C37" s="47" t="s">
        <v>11</v>
      </c>
      <c r="D37" s="47" t="s">
        <v>21</v>
      </c>
      <c r="E37" s="46" t="s">
        <v>104</v>
      </c>
      <c r="F37" s="52" t="s">
        <v>24</v>
      </c>
      <c r="G37" s="47"/>
      <c r="H37" s="93">
        <v>335.9</v>
      </c>
      <c r="I37" s="93"/>
      <c r="J37" s="93">
        <v>148.5</v>
      </c>
      <c r="K37" s="93">
        <v>148.5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36" x14ac:dyDescent="0.2">
      <c r="A38" s="51" t="s">
        <v>106</v>
      </c>
      <c r="B38" s="50">
        <v>703</v>
      </c>
      <c r="C38" s="47" t="s">
        <v>11</v>
      </c>
      <c r="D38" s="47" t="s">
        <v>21</v>
      </c>
      <c r="E38" s="53" t="s">
        <v>105</v>
      </c>
      <c r="F38" s="52"/>
      <c r="G38" s="47"/>
      <c r="H38" s="93">
        <f>H39</f>
        <v>4.3</v>
      </c>
      <c r="I38" s="93">
        <f t="shared" ref="I38:K38" si="10">I39</f>
        <v>0</v>
      </c>
      <c r="J38" s="93">
        <f t="shared" si="10"/>
        <v>4.3</v>
      </c>
      <c r="K38" s="93">
        <f t="shared" si="10"/>
        <v>4.3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s="15" customFormat="1" x14ac:dyDescent="0.25">
      <c r="A39" s="51" t="s">
        <v>97</v>
      </c>
      <c r="B39" s="50">
        <v>703</v>
      </c>
      <c r="C39" s="47" t="s">
        <v>11</v>
      </c>
      <c r="D39" s="47" t="s">
        <v>21</v>
      </c>
      <c r="E39" s="46" t="s">
        <v>105</v>
      </c>
      <c r="F39" s="52" t="s">
        <v>19</v>
      </c>
      <c r="G39" s="47" t="s">
        <v>26</v>
      </c>
      <c r="H39" s="93">
        <v>4.3</v>
      </c>
      <c r="I39" s="95"/>
      <c r="J39" s="93">
        <v>4.3</v>
      </c>
      <c r="K39" s="93">
        <v>4.3</v>
      </c>
      <c r="AMJ39"/>
    </row>
    <row r="40" spans="1:1024" ht="21" customHeight="1" x14ac:dyDescent="0.2">
      <c r="A40" s="68" t="s">
        <v>27</v>
      </c>
      <c r="B40" s="70">
        <v>703</v>
      </c>
      <c r="C40" s="65" t="s">
        <v>28</v>
      </c>
      <c r="D40" s="65" t="s">
        <v>53</v>
      </c>
      <c r="E40" s="69"/>
      <c r="F40" s="65"/>
      <c r="G40" s="65"/>
      <c r="H40" s="93">
        <f>H41</f>
        <v>236.39999999999998</v>
      </c>
      <c r="I40" s="93">
        <f t="shared" ref="I40:K40" si="11">I41</f>
        <v>0</v>
      </c>
      <c r="J40" s="93">
        <f t="shared" si="11"/>
        <v>238.7</v>
      </c>
      <c r="K40" s="93">
        <f t="shared" si="11"/>
        <v>247.5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ht="40.5" x14ac:dyDescent="0.2">
      <c r="A41" s="68" t="s">
        <v>29</v>
      </c>
      <c r="B41" s="65" t="s">
        <v>10</v>
      </c>
      <c r="C41" s="65" t="s">
        <v>28</v>
      </c>
      <c r="D41" s="65" t="s">
        <v>30</v>
      </c>
      <c r="E41" s="67"/>
      <c r="F41" s="66"/>
      <c r="G41" s="66" t="s">
        <v>12</v>
      </c>
      <c r="H41" s="93">
        <f>H42</f>
        <v>236.39999999999998</v>
      </c>
      <c r="I41" s="93">
        <f t="shared" ref="I41:K41" si="12">I42</f>
        <v>0</v>
      </c>
      <c r="J41" s="93">
        <f t="shared" si="12"/>
        <v>238.7</v>
      </c>
      <c r="K41" s="93">
        <f t="shared" si="12"/>
        <v>247.5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4" ht="36" x14ac:dyDescent="0.2">
      <c r="A42" s="51" t="s">
        <v>15</v>
      </c>
      <c r="B42" s="47" t="s">
        <v>10</v>
      </c>
      <c r="C42" s="47" t="s">
        <v>28</v>
      </c>
      <c r="D42" s="47" t="s">
        <v>30</v>
      </c>
      <c r="E42" s="45" t="s">
        <v>84</v>
      </c>
      <c r="F42" s="66"/>
      <c r="G42" s="66"/>
      <c r="H42" s="93">
        <f>H43</f>
        <v>236.39999999999998</v>
      </c>
      <c r="I42" s="93">
        <f t="shared" ref="I42:K42" si="13">I43</f>
        <v>0</v>
      </c>
      <c r="J42" s="93">
        <f t="shared" si="13"/>
        <v>238.7</v>
      </c>
      <c r="K42" s="93">
        <f t="shared" si="13"/>
        <v>247.5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x14ac:dyDescent="0.2">
      <c r="A43" s="51" t="s">
        <v>16</v>
      </c>
      <c r="B43" s="47" t="s">
        <v>10</v>
      </c>
      <c r="C43" s="47" t="s">
        <v>28</v>
      </c>
      <c r="D43" s="47" t="s">
        <v>30</v>
      </c>
      <c r="E43" s="45" t="s">
        <v>85</v>
      </c>
      <c r="F43" s="66"/>
      <c r="G43" s="66"/>
      <c r="H43" s="93">
        <f>H45+H46</f>
        <v>236.39999999999998</v>
      </c>
      <c r="I43" s="93">
        <f t="shared" ref="I43:K43" si="14">I45+I46</f>
        <v>0</v>
      </c>
      <c r="J43" s="93">
        <f t="shared" si="14"/>
        <v>238.7</v>
      </c>
      <c r="K43" s="93">
        <f t="shared" si="14"/>
        <v>247.5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54" x14ac:dyDescent="0.2">
      <c r="A44" s="51" t="s">
        <v>107</v>
      </c>
      <c r="B44" s="50">
        <v>703</v>
      </c>
      <c r="C44" s="47" t="s">
        <v>28</v>
      </c>
      <c r="D44" s="47" t="s">
        <v>30</v>
      </c>
      <c r="E44" s="53" t="s">
        <v>108</v>
      </c>
      <c r="F44" s="66"/>
      <c r="G44" s="66"/>
      <c r="H44" s="93">
        <f>H45+H46</f>
        <v>236.39999999999998</v>
      </c>
      <c r="I44" s="93">
        <f t="shared" ref="I44:K44" si="15">I45+I46</f>
        <v>0</v>
      </c>
      <c r="J44" s="93">
        <f t="shared" si="15"/>
        <v>238.7</v>
      </c>
      <c r="K44" s="93">
        <f t="shared" si="15"/>
        <v>247.5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ht="108" x14ac:dyDescent="0.2">
      <c r="A45" s="51" t="s">
        <v>94</v>
      </c>
      <c r="B45" s="50">
        <v>703</v>
      </c>
      <c r="C45" s="47" t="s">
        <v>28</v>
      </c>
      <c r="D45" s="47" t="s">
        <v>30</v>
      </c>
      <c r="E45" s="46" t="s">
        <v>108</v>
      </c>
      <c r="F45" s="52" t="s">
        <v>23</v>
      </c>
      <c r="G45" s="50">
        <v>211</v>
      </c>
      <c r="H45" s="93">
        <v>205.7</v>
      </c>
      <c r="I45" s="98"/>
      <c r="J45" s="93">
        <v>206.1</v>
      </c>
      <c r="K45" s="93">
        <v>206.7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54" x14ac:dyDescent="0.2">
      <c r="A46" s="51" t="s">
        <v>102</v>
      </c>
      <c r="B46" s="50">
        <v>703</v>
      </c>
      <c r="C46" s="47" t="s">
        <v>28</v>
      </c>
      <c r="D46" s="47" t="s">
        <v>30</v>
      </c>
      <c r="E46" s="46" t="s">
        <v>108</v>
      </c>
      <c r="F46" s="52" t="s">
        <v>24</v>
      </c>
      <c r="G46" s="50">
        <v>221</v>
      </c>
      <c r="H46" s="93">
        <v>30.7</v>
      </c>
      <c r="I46" s="98"/>
      <c r="J46" s="97">
        <v>32.6</v>
      </c>
      <c r="K46" s="97">
        <v>40.799999999999997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60.75" x14ac:dyDescent="0.2">
      <c r="A47" s="68" t="s">
        <v>31</v>
      </c>
      <c r="B47" s="70">
        <v>703</v>
      </c>
      <c r="C47" s="65" t="s">
        <v>30</v>
      </c>
      <c r="D47" s="65" t="s">
        <v>53</v>
      </c>
      <c r="E47" s="69"/>
      <c r="F47" s="65"/>
      <c r="G47" s="70"/>
      <c r="H47" s="93">
        <f>H48+H55</f>
        <v>292.10000000000002</v>
      </c>
      <c r="I47" s="93" t="e">
        <f t="shared" ref="I47:K47" si="16">I48+I55</f>
        <v>#REF!</v>
      </c>
      <c r="J47" s="93">
        <f t="shared" si="16"/>
        <v>20</v>
      </c>
      <c r="K47" s="93">
        <f t="shared" si="16"/>
        <v>20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72" x14ac:dyDescent="0.2">
      <c r="A48" s="78" t="s">
        <v>75</v>
      </c>
      <c r="B48" s="50">
        <v>703</v>
      </c>
      <c r="C48" s="52" t="s">
        <v>30</v>
      </c>
      <c r="D48" s="52" t="s">
        <v>44</v>
      </c>
      <c r="E48" s="89"/>
      <c r="F48" s="108"/>
      <c r="G48" s="47"/>
      <c r="H48" s="110">
        <f>H49</f>
        <v>92.2</v>
      </c>
      <c r="I48" s="110">
        <f t="shared" ref="I48:K49" si="17">I49</f>
        <v>0</v>
      </c>
      <c r="J48" s="110">
        <f t="shared" si="17"/>
        <v>20</v>
      </c>
      <c r="K48" s="110">
        <f t="shared" si="17"/>
        <v>20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ht="97.5" x14ac:dyDescent="0.2">
      <c r="A49" s="71" t="s">
        <v>76</v>
      </c>
      <c r="B49" s="50">
        <v>703</v>
      </c>
      <c r="C49" s="47" t="s">
        <v>30</v>
      </c>
      <c r="D49" s="47" t="s">
        <v>44</v>
      </c>
      <c r="E49" s="72" t="s">
        <v>109</v>
      </c>
      <c r="F49" s="47"/>
      <c r="G49" s="47"/>
      <c r="H49" s="94">
        <f>H50</f>
        <v>92.2</v>
      </c>
      <c r="I49" s="94">
        <f t="shared" si="17"/>
        <v>0</v>
      </c>
      <c r="J49" s="94">
        <f t="shared" si="17"/>
        <v>20</v>
      </c>
      <c r="K49" s="94">
        <f t="shared" si="17"/>
        <v>20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ht="72" x14ac:dyDescent="0.2">
      <c r="A50" s="51" t="s">
        <v>55</v>
      </c>
      <c r="B50" s="50">
        <v>703</v>
      </c>
      <c r="C50" s="47" t="s">
        <v>30</v>
      </c>
      <c r="D50" s="47" t="s">
        <v>44</v>
      </c>
      <c r="E50" s="72" t="s">
        <v>110</v>
      </c>
      <c r="F50" s="47"/>
      <c r="G50" s="47"/>
      <c r="H50" s="94">
        <f>H54+H52</f>
        <v>92.2</v>
      </c>
      <c r="I50" s="94">
        <f t="shared" ref="I50:J50" si="18">I54+I52</f>
        <v>0</v>
      </c>
      <c r="J50" s="94">
        <f t="shared" si="18"/>
        <v>20</v>
      </c>
      <c r="K50" s="94">
        <f>K54+K52</f>
        <v>20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36" x14ac:dyDescent="0.2">
      <c r="A51" s="51" t="s">
        <v>207</v>
      </c>
      <c r="B51" s="50">
        <v>703</v>
      </c>
      <c r="C51" s="47" t="s">
        <v>30</v>
      </c>
      <c r="D51" s="47" t="s">
        <v>44</v>
      </c>
      <c r="E51" s="87" t="s">
        <v>206</v>
      </c>
      <c r="F51" s="47"/>
      <c r="G51" s="47"/>
      <c r="H51" s="94">
        <f>H52</f>
        <v>2.2000000000000002</v>
      </c>
      <c r="I51" s="94">
        <f t="shared" ref="I51:K51" si="19">I52</f>
        <v>0</v>
      </c>
      <c r="J51" s="94">
        <f t="shared" si="19"/>
        <v>0</v>
      </c>
      <c r="K51" s="94">
        <f t="shared" si="19"/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54" x14ac:dyDescent="0.2">
      <c r="A52" s="51" t="s">
        <v>102</v>
      </c>
      <c r="B52" s="50">
        <v>703</v>
      </c>
      <c r="C52" s="47" t="s">
        <v>30</v>
      </c>
      <c r="D52" s="47" t="s">
        <v>44</v>
      </c>
      <c r="E52" s="106" t="s">
        <v>206</v>
      </c>
      <c r="F52" s="52" t="s">
        <v>24</v>
      </c>
      <c r="G52" s="47"/>
      <c r="H52" s="94">
        <v>2.2000000000000002</v>
      </c>
      <c r="I52" s="94"/>
      <c r="J52" s="94">
        <v>0</v>
      </c>
      <c r="K52" s="94"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36" x14ac:dyDescent="0.2">
      <c r="A53" s="73" t="s">
        <v>111</v>
      </c>
      <c r="B53" s="50">
        <v>703</v>
      </c>
      <c r="C53" s="47" t="s">
        <v>30</v>
      </c>
      <c r="D53" s="47" t="s">
        <v>44</v>
      </c>
      <c r="E53" s="87" t="s">
        <v>112</v>
      </c>
      <c r="F53" s="47"/>
      <c r="G53" s="47"/>
      <c r="H53" s="94">
        <f>H54</f>
        <v>90</v>
      </c>
      <c r="I53" s="94">
        <f t="shared" ref="I53:K53" si="20">I54</f>
        <v>0</v>
      </c>
      <c r="J53" s="94">
        <f t="shared" si="20"/>
        <v>20</v>
      </c>
      <c r="K53" s="94">
        <f t="shared" si="20"/>
        <v>20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54" x14ac:dyDescent="0.2">
      <c r="A54" s="73" t="s">
        <v>102</v>
      </c>
      <c r="B54" s="50">
        <v>703</v>
      </c>
      <c r="C54" s="47" t="s">
        <v>30</v>
      </c>
      <c r="D54" s="47" t="s">
        <v>44</v>
      </c>
      <c r="E54" s="106" t="s">
        <v>112</v>
      </c>
      <c r="F54" s="52" t="s">
        <v>24</v>
      </c>
      <c r="G54" s="47"/>
      <c r="H54" s="94">
        <v>90</v>
      </c>
      <c r="I54" s="94"/>
      <c r="J54" s="94">
        <v>20</v>
      </c>
      <c r="K54" s="94">
        <v>20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36" x14ac:dyDescent="0.2">
      <c r="A55" s="51" t="s">
        <v>15</v>
      </c>
      <c r="B55" s="55">
        <v>703</v>
      </c>
      <c r="C55" s="48" t="s">
        <v>30</v>
      </c>
      <c r="D55" s="48" t="s">
        <v>44</v>
      </c>
      <c r="E55" s="46" t="s">
        <v>84</v>
      </c>
      <c r="F55" s="107"/>
      <c r="G55" s="47"/>
      <c r="H55" s="110">
        <f>H56</f>
        <v>199.9</v>
      </c>
      <c r="I55" s="110" t="e">
        <f t="shared" ref="I55:K55" si="21">I56</f>
        <v>#REF!</v>
      </c>
      <c r="J55" s="110">
        <f t="shared" si="21"/>
        <v>0</v>
      </c>
      <c r="K55" s="110">
        <f t="shared" si="21"/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x14ac:dyDescent="0.2">
      <c r="A56" s="51" t="s">
        <v>16</v>
      </c>
      <c r="B56" s="55">
        <v>703</v>
      </c>
      <c r="C56" s="48" t="s">
        <v>30</v>
      </c>
      <c r="D56" s="48" t="s">
        <v>44</v>
      </c>
      <c r="E56" s="46" t="s">
        <v>85</v>
      </c>
      <c r="F56" s="107"/>
      <c r="G56" s="47"/>
      <c r="H56" s="109">
        <f>H58</f>
        <v>199.9</v>
      </c>
      <c r="I56" s="109" t="e">
        <f>I58</f>
        <v>#REF!</v>
      </c>
      <c r="J56" s="109">
        <f>J58</f>
        <v>0</v>
      </c>
      <c r="K56" s="109">
        <f>K58</f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36" x14ac:dyDescent="0.2">
      <c r="A57" s="51" t="s">
        <v>113</v>
      </c>
      <c r="B57" s="50">
        <v>703</v>
      </c>
      <c r="C57" s="47" t="s">
        <v>30</v>
      </c>
      <c r="D57" s="47" t="s">
        <v>44</v>
      </c>
      <c r="E57" s="89" t="s">
        <v>114</v>
      </c>
      <c r="F57" s="107"/>
      <c r="G57" s="47"/>
      <c r="H57" s="109">
        <f>H58</f>
        <v>199.9</v>
      </c>
      <c r="I57" s="109" t="e">
        <f t="shared" ref="I57:K57" si="22">I58</f>
        <v>#REF!</v>
      </c>
      <c r="J57" s="109">
        <f t="shared" si="22"/>
        <v>0</v>
      </c>
      <c r="K57" s="109">
        <f t="shared" si="22"/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ht="54" x14ac:dyDescent="0.2">
      <c r="A58" s="51" t="s">
        <v>102</v>
      </c>
      <c r="B58" s="50">
        <v>703</v>
      </c>
      <c r="C58" s="47" t="s">
        <v>30</v>
      </c>
      <c r="D58" s="47" t="s">
        <v>44</v>
      </c>
      <c r="E58" s="46" t="s">
        <v>114</v>
      </c>
      <c r="F58" s="108" t="s">
        <v>24</v>
      </c>
      <c r="G58" s="47"/>
      <c r="H58" s="109">
        <v>199.9</v>
      </c>
      <c r="I58" s="109" t="e">
        <f>#REF!</f>
        <v>#REF!</v>
      </c>
      <c r="J58" s="109">
        <v>0</v>
      </c>
      <c r="K58" s="109"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4" ht="20.25" customHeight="1" x14ac:dyDescent="0.2">
      <c r="A59" s="68" t="s">
        <v>33</v>
      </c>
      <c r="B59" s="70">
        <v>703</v>
      </c>
      <c r="C59" s="65" t="s">
        <v>14</v>
      </c>
      <c r="D59" s="65" t="s">
        <v>53</v>
      </c>
      <c r="E59" s="69"/>
      <c r="F59" s="65"/>
      <c r="G59" s="65"/>
      <c r="H59" s="93">
        <f>H60+H65</f>
        <v>2328.4</v>
      </c>
      <c r="I59" s="93">
        <f t="shared" ref="I59:K59" si="23">I60+I65</f>
        <v>0</v>
      </c>
      <c r="J59" s="93">
        <f t="shared" si="23"/>
        <v>0</v>
      </c>
      <c r="K59" s="93">
        <f t="shared" si="23"/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s="13" customFormat="1" ht="40.5" x14ac:dyDescent="0.25">
      <c r="A60" s="68" t="s">
        <v>83</v>
      </c>
      <c r="B60" s="70">
        <v>703</v>
      </c>
      <c r="C60" s="65" t="s">
        <v>14</v>
      </c>
      <c r="D60" s="65" t="s">
        <v>32</v>
      </c>
      <c r="E60" s="69"/>
      <c r="F60" s="65"/>
      <c r="G60" s="65" t="s">
        <v>12</v>
      </c>
      <c r="H60" s="93">
        <f>H61</f>
        <v>2323.4</v>
      </c>
      <c r="I60" s="93">
        <f t="shared" ref="I60:K60" si="24">I61</f>
        <v>0</v>
      </c>
      <c r="J60" s="93">
        <f t="shared" si="24"/>
        <v>0</v>
      </c>
      <c r="K60" s="93">
        <f t="shared" si="24"/>
        <v>0</v>
      </c>
      <c r="AMJ60"/>
    </row>
    <row r="61" spans="1:1024" ht="36" x14ac:dyDescent="0.2">
      <c r="A61" s="51" t="s">
        <v>15</v>
      </c>
      <c r="B61" s="47" t="s">
        <v>10</v>
      </c>
      <c r="C61" s="47" t="s">
        <v>14</v>
      </c>
      <c r="D61" s="47" t="s">
        <v>32</v>
      </c>
      <c r="E61" s="46" t="s">
        <v>84</v>
      </c>
      <c r="F61" s="65"/>
      <c r="G61" s="65"/>
      <c r="H61" s="94">
        <f>H62</f>
        <v>2323.4</v>
      </c>
      <c r="I61" s="94">
        <f t="shared" ref="I61:K61" si="25">I62</f>
        <v>0</v>
      </c>
      <c r="J61" s="94">
        <f t="shared" si="25"/>
        <v>0</v>
      </c>
      <c r="K61" s="94">
        <f t="shared" si="25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x14ac:dyDescent="0.2">
      <c r="A62" s="51" t="s">
        <v>16</v>
      </c>
      <c r="B62" s="47" t="s">
        <v>10</v>
      </c>
      <c r="C62" s="47" t="s">
        <v>14</v>
      </c>
      <c r="D62" s="47" t="s">
        <v>32</v>
      </c>
      <c r="E62" s="46" t="s">
        <v>85</v>
      </c>
      <c r="F62" s="65"/>
      <c r="G62" s="65"/>
      <c r="H62" s="94">
        <f>H64</f>
        <v>2323.4</v>
      </c>
      <c r="I62" s="94">
        <f t="shared" ref="I62:K62" si="26">I64</f>
        <v>0</v>
      </c>
      <c r="J62" s="94">
        <f t="shared" si="26"/>
        <v>0</v>
      </c>
      <c r="K62" s="94">
        <f t="shared" si="26"/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61.5" customHeight="1" x14ac:dyDescent="0.2">
      <c r="A63" s="51" t="s">
        <v>115</v>
      </c>
      <c r="B63" s="50">
        <v>703</v>
      </c>
      <c r="C63" s="47" t="s">
        <v>14</v>
      </c>
      <c r="D63" s="47" t="s">
        <v>32</v>
      </c>
      <c r="E63" s="89" t="s">
        <v>116</v>
      </c>
      <c r="F63" s="65"/>
      <c r="G63" s="65"/>
      <c r="H63" s="94">
        <f>H64</f>
        <v>2323.4</v>
      </c>
      <c r="I63" s="94">
        <f t="shared" ref="I63:K63" si="27">I64</f>
        <v>0</v>
      </c>
      <c r="J63" s="94">
        <f t="shared" si="27"/>
        <v>0</v>
      </c>
      <c r="K63" s="94">
        <f t="shared" si="27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54" x14ac:dyDescent="0.2">
      <c r="A64" s="51" t="s">
        <v>102</v>
      </c>
      <c r="B64" s="50">
        <v>703</v>
      </c>
      <c r="C64" s="47" t="s">
        <v>14</v>
      </c>
      <c r="D64" s="47" t="s">
        <v>32</v>
      </c>
      <c r="E64" s="46" t="s">
        <v>116</v>
      </c>
      <c r="F64" s="52" t="s">
        <v>24</v>
      </c>
      <c r="G64" s="47" t="s">
        <v>12</v>
      </c>
      <c r="H64" s="94">
        <v>2323.4</v>
      </c>
      <c r="I64" s="91"/>
      <c r="J64" s="97">
        <v>0</v>
      </c>
      <c r="K64" s="97"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ht="36" x14ac:dyDescent="0.2">
      <c r="A65" s="111" t="s">
        <v>65</v>
      </c>
      <c r="B65" s="101">
        <v>703</v>
      </c>
      <c r="C65" s="102" t="s">
        <v>14</v>
      </c>
      <c r="D65" s="102" t="s">
        <v>51</v>
      </c>
      <c r="E65" s="105"/>
      <c r="F65" s="104"/>
      <c r="G65" s="47"/>
      <c r="H65" s="117">
        <f>H66</f>
        <v>5</v>
      </c>
      <c r="I65" s="117">
        <f t="shared" ref="I65:K65" si="28">I66</f>
        <v>0</v>
      </c>
      <c r="J65" s="117">
        <f t="shared" si="28"/>
        <v>0</v>
      </c>
      <c r="K65" s="117">
        <f t="shared" si="28"/>
        <v>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ht="114.75" customHeight="1" x14ac:dyDescent="0.2">
      <c r="A66" s="111" t="s">
        <v>66</v>
      </c>
      <c r="B66" s="56">
        <v>703</v>
      </c>
      <c r="C66" s="57" t="s">
        <v>14</v>
      </c>
      <c r="D66" s="57" t="s">
        <v>51</v>
      </c>
      <c r="E66" s="46" t="s">
        <v>117</v>
      </c>
      <c r="F66" s="104"/>
      <c r="G66" s="47"/>
      <c r="H66" s="113">
        <f>H67+H70</f>
        <v>5</v>
      </c>
      <c r="I66" s="113">
        <f t="shared" ref="I66:K66" si="29">I67+I70</f>
        <v>0</v>
      </c>
      <c r="J66" s="113">
        <f t="shared" si="29"/>
        <v>0</v>
      </c>
      <c r="K66" s="113">
        <f t="shared" si="29"/>
        <v>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ht="90" x14ac:dyDescent="0.2">
      <c r="A67" s="112" t="s">
        <v>67</v>
      </c>
      <c r="B67" s="56">
        <v>703</v>
      </c>
      <c r="C67" s="57" t="s">
        <v>14</v>
      </c>
      <c r="D67" s="57" t="s">
        <v>51</v>
      </c>
      <c r="E67" s="46" t="s">
        <v>118</v>
      </c>
      <c r="F67" s="104"/>
      <c r="G67" s="47"/>
      <c r="H67" s="113">
        <f>H69</f>
        <v>2</v>
      </c>
      <c r="I67" s="113">
        <f t="shared" ref="I67:K67" si="30">I69</f>
        <v>0</v>
      </c>
      <c r="J67" s="113">
        <f t="shared" si="30"/>
        <v>0</v>
      </c>
      <c r="K67" s="113">
        <f t="shared" si="30"/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54" x14ac:dyDescent="0.2">
      <c r="A68" s="112" t="s">
        <v>119</v>
      </c>
      <c r="B68" s="56">
        <v>703</v>
      </c>
      <c r="C68" s="57" t="s">
        <v>14</v>
      </c>
      <c r="D68" s="57" t="s">
        <v>51</v>
      </c>
      <c r="E68" s="89" t="s">
        <v>120</v>
      </c>
      <c r="F68" s="104"/>
      <c r="G68" s="47"/>
      <c r="H68" s="113">
        <f>H69</f>
        <v>2</v>
      </c>
      <c r="I68" s="113">
        <f t="shared" ref="I68:K68" si="31">I69</f>
        <v>0</v>
      </c>
      <c r="J68" s="113">
        <f t="shared" si="31"/>
        <v>0</v>
      </c>
      <c r="K68" s="113">
        <f t="shared" si="31"/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ht="58.5" customHeight="1" x14ac:dyDescent="0.2">
      <c r="A69" s="112" t="s">
        <v>102</v>
      </c>
      <c r="B69" s="56">
        <v>703</v>
      </c>
      <c r="C69" s="57" t="s">
        <v>14</v>
      </c>
      <c r="D69" s="57" t="s">
        <v>51</v>
      </c>
      <c r="E69" s="46" t="s">
        <v>120</v>
      </c>
      <c r="F69" s="48" t="s">
        <v>24</v>
      </c>
      <c r="G69" s="47"/>
      <c r="H69" s="113">
        <v>2</v>
      </c>
      <c r="I69" s="120"/>
      <c r="J69" s="97">
        <v>0</v>
      </c>
      <c r="K69" s="97"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74.25" customHeight="1" x14ac:dyDescent="0.2">
      <c r="A70" s="112" t="s">
        <v>68</v>
      </c>
      <c r="B70" s="56">
        <v>703</v>
      </c>
      <c r="C70" s="57" t="s">
        <v>14</v>
      </c>
      <c r="D70" s="57" t="s">
        <v>51</v>
      </c>
      <c r="E70" s="46" t="s">
        <v>121</v>
      </c>
      <c r="F70" s="57"/>
      <c r="G70" s="47"/>
      <c r="H70" s="113">
        <f>H72</f>
        <v>3</v>
      </c>
      <c r="I70" s="113">
        <f t="shared" ref="I70:K70" si="32">I72</f>
        <v>0</v>
      </c>
      <c r="J70" s="113">
        <f t="shared" si="32"/>
        <v>0</v>
      </c>
      <c r="K70" s="113">
        <f t="shared" si="32"/>
        <v>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ht="36.75" customHeight="1" x14ac:dyDescent="0.2">
      <c r="A71" s="112" t="s">
        <v>122</v>
      </c>
      <c r="B71" s="56">
        <v>703</v>
      </c>
      <c r="C71" s="57" t="s">
        <v>14</v>
      </c>
      <c r="D71" s="57" t="s">
        <v>51</v>
      </c>
      <c r="E71" s="89" t="s">
        <v>123</v>
      </c>
      <c r="F71" s="57"/>
      <c r="G71" s="47"/>
      <c r="H71" s="113">
        <f>H72</f>
        <v>3</v>
      </c>
      <c r="I71" s="113">
        <f t="shared" ref="I71:K71" si="33">I72</f>
        <v>0</v>
      </c>
      <c r="J71" s="113">
        <f t="shared" si="33"/>
        <v>0</v>
      </c>
      <c r="K71" s="113">
        <f t="shared" si="33"/>
        <v>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4" ht="54" x14ac:dyDescent="0.2">
      <c r="A72" s="112" t="s">
        <v>102</v>
      </c>
      <c r="B72" s="56">
        <v>703</v>
      </c>
      <c r="C72" s="57" t="s">
        <v>14</v>
      </c>
      <c r="D72" s="57" t="s">
        <v>51</v>
      </c>
      <c r="E72" s="46" t="s">
        <v>123</v>
      </c>
      <c r="F72" s="48" t="s">
        <v>24</v>
      </c>
      <c r="G72" s="47"/>
      <c r="H72" s="113">
        <v>3</v>
      </c>
      <c r="I72" s="120"/>
      <c r="J72" s="97">
        <v>0</v>
      </c>
      <c r="K72" s="97"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s="16" customFormat="1" ht="40.5" x14ac:dyDescent="0.3">
      <c r="A73" s="68" t="s">
        <v>34</v>
      </c>
      <c r="B73" s="70">
        <v>703</v>
      </c>
      <c r="C73" s="65" t="s">
        <v>35</v>
      </c>
      <c r="D73" s="65" t="s">
        <v>53</v>
      </c>
      <c r="E73" s="69"/>
      <c r="F73" s="65"/>
      <c r="G73" s="65"/>
      <c r="H73" s="93">
        <f>H74+H95+H104</f>
        <v>100421.49999999999</v>
      </c>
      <c r="I73" s="93">
        <f t="shared" ref="I73:K73" si="34">I74+I95+I104</f>
        <v>0</v>
      </c>
      <c r="J73" s="93">
        <f t="shared" si="34"/>
        <v>19725.8</v>
      </c>
      <c r="K73" s="93">
        <f t="shared" si="34"/>
        <v>22479.3</v>
      </c>
      <c r="AMJ73"/>
    </row>
    <row r="74" spans="1:1024" ht="28.5" customHeight="1" x14ac:dyDescent="0.2">
      <c r="A74" s="68" t="s">
        <v>36</v>
      </c>
      <c r="B74" s="65" t="s">
        <v>10</v>
      </c>
      <c r="C74" s="65" t="s">
        <v>35</v>
      </c>
      <c r="D74" s="65" t="s">
        <v>11</v>
      </c>
      <c r="E74" s="45"/>
      <c r="F74" s="47"/>
      <c r="G74" s="47"/>
      <c r="H74" s="93">
        <f>H75+H88</f>
        <v>65400.399999999987</v>
      </c>
      <c r="I74" s="93">
        <f t="shared" ref="I74:K74" si="35">I75+I88</f>
        <v>0</v>
      </c>
      <c r="J74" s="93">
        <f t="shared" si="35"/>
        <v>18679.8</v>
      </c>
      <c r="K74" s="93">
        <f t="shared" si="35"/>
        <v>21812.3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101.25" customHeight="1" x14ac:dyDescent="0.2">
      <c r="A75" s="71" t="s">
        <v>77</v>
      </c>
      <c r="B75" s="47" t="s">
        <v>10</v>
      </c>
      <c r="C75" s="47" t="s">
        <v>35</v>
      </c>
      <c r="D75" s="47" t="s">
        <v>11</v>
      </c>
      <c r="E75" s="118" t="s">
        <v>124</v>
      </c>
      <c r="F75" s="47"/>
      <c r="G75" s="47"/>
      <c r="H75" s="93">
        <f>H76+H81</f>
        <v>64514.299999999988</v>
      </c>
      <c r="I75" s="93">
        <f t="shared" ref="I75:K75" si="36">I76+I81</f>
        <v>0</v>
      </c>
      <c r="J75" s="93">
        <f t="shared" si="36"/>
        <v>18132.099999999999</v>
      </c>
      <c r="K75" s="93">
        <f t="shared" si="36"/>
        <v>21235.5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56.25" x14ac:dyDescent="0.2">
      <c r="A76" s="75" t="s">
        <v>193</v>
      </c>
      <c r="B76" s="47" t="s">
        <v>10</v>
      </c>
      <c r="C76" s="47" t="s">
        <v>35</v>
      </c>
      <c r="D76" s="47" t="s">
        <v>11</v>
      </c>
      <c r="E76" s="118" t="s">
        <v>125</v>
      </c>
      <c r="F76" s="47"/>
      <c r="G76" s="47"/>
      <c r="H76" s="93">
        <f>H78+H80</f>
        <v>4997.2</v>
      </c>
      <c r="I76" s="93">
        <f t="shared" ref="I76:K76" si="37">I78+I80</f>
        <v>0</v>
      </c>
      <c r="J76" s="93">
        <f t="shared" si="37"/>
        <v>3735.2</v>
      </c>
      <c r="K76" s="93">
        <f t="shared" si="37"/>
        <v>3782.7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ht="75" x14ac:dyDescent="0.2">
      <c r="A77" s="76" t="s">
        <v>194</v>
      </c>
      <c r="B77" s="50">
        <v>703</v>
      </c>
      <c r="C77" s="47" t="s">
        <v>35</v>
      </c>
      <c r="D77" s="47" t="s">
        <v>11</v>
      </c>
      <c r="E77" s="74" t="s">
        <v>126</v>
      </c>
      <c r="F77" s="47"/>
      <c r="G77" s="47"/>
      <c r="H77" s="93">
        <f>H78</f>
        <v>4747.3</v>
      </c>
      <c r="I77" s="93">
        <f t="shared" ref="I77:K77" si="38">I78</f>
        <v>0</v>
      </c>
      <c r="J77" s="93">
        <f t="shared" si="38"/>
        <v>3735.2</v>
      </c>
      <c r="K77" s="93">
        <f t="shared" si="38"/>
        <v>3782.7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56.25" x14ac:dyDescent="0.2">
      <c r="A78" s="76" t="s">
        <v>127</v>
      </c>
      <c r="B78" s="50">
        <v>703</v>
      </c>
      <c r="C78" s="47" t="s">
        <v>35</v>
      </c>
      <c r="D78" s="47" t="s">
        <v>11</v>
      </c>
      <c r="E78" s="118" t="s">
        <v>126</v>
      </c>
      <c r="F78" s="48" t="s">
        <v>56</v>
      </c>
      <c r="G78" s="47"/>
      <c r="H78" s="93">
        <v>4747.3</v>
      </c>
      <c r="I78" s="93"/>
      <c r="J78" s="93">
        <v>3735.2</v>
      </c>
      <c r="K78" s="97">
        <v>3782.7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75" x14ac:dyDescent="0.2">
      <c r="A79" s="76" t="s">
        <v>195</v>
      </c>
      <c r="B79" s="50">
        <v>703</v>
      </c>
      <c r="C79" s="47" t="s">
        <v>35</v>
      </c>
      <c r="D79" s="47" t="s">
        <v>11</v>
      </c>
      <c r="E79" s="74" t="s">
        <v>128</v>
      </c>
      <c r="F79" s="48"/>
      <c r="G79" s="47"/>
      <c r="H79" s="93">
        <f>H80</f>
        <v>249.9</v>
      </c>
      <c r="I79" s="93">
        <f t="shared" ref="I79:K79" si="39">I80</f>
        <v>0</v>
      </c>
      <c r="J79" s="93">
        <f t="shared" si="39"/>
        <v>0</v>
      </c>
      <c r="K79" s="93">
        <f t="shared" si="39"/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56.25" x14ac:dyDescent="0.2">
      <c r="A80" s="76" t="s">
        <v>127</v>
      </c>
      <c r="B80" s="50">
        <v>703</v>
      </c>
      <c r="C80" s="47" t="s">
        <v>35</v>
      </c>
      <c r="D80" s="47" t="s">
        <v>11</v>
      </c>
      <c r="E80" s="118" t="s">
        <v>128</v>
      </c>
      <c r="F80" s="48" t="s">
        <v>56</v>
      </c>
      <c r="G80" s="47"/>
      <c r="H80" s="93">
        <v>249.9</v>
      </c>
      <c r="I80" s="93"/>
      <c r="J80" s="93">
        <v>0</v>
      </c>
      <c r="K80" s="97">
        <v>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56.25" x14ac:dyDescent="0.2">
      <c r="A81" s="75" t="s">
        <v>62</v>
      </c>
      <c r="B81" s="47" t="s">
        <v>10</v>
      </c>
      <c r="C81" s="47" t="s">
        <v>35</v>
      </c>
      <c r="D81" s="47" t="s">
        <v>11</v>
      </c>
      <c r="E81" s="118" t="s">
        <v>129</v>
      </c>
      <c r="F81" s="47"/>
      <c r="G81" s="47"/>
      <c r="H81" s="93">
        <f>H83+H85+H87</f>
        <v>59517.099999999991</v>
      </c>
      <c r="I81" s="93">
        <f t="shared" ref="I81:K81" si="40">I83+I85+I87</f>
        <v>0</v>
      </c>
      <c r="J81" s="93">
        <f t="shared" si="40"/>
        <v>14396.9</v>
      </c>
      <c r="K81" s="93">
        <f t="shared" si="40"/>
        <v>17452.8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93.75" x14ac:dyDescent="0.2">
      <c r="A82" s="76" t="s">
        <v>130</v>
      </c>
      <c r="B82" s="50">
        <v>703</v>
      </c>
      <c r="C82" s="47" t="s">
        <v>35</v>
      </c>
      <c r="D82" s="47" t="s">
        <v>11</v>
      </c>
      <c r="E82" s="74" t="s">
        <v>131</v>
      </c>
      <c r="F82" s="47"/>
      <c r="G82" s="47"/>
      <c r="H82" s="93">
        <f>H83</f>
        <v>58326.7</v>
      </c>
      <c r="I82" s="93">
        <f t="shared" ref="I82:K82" si="41">I83</f>
        <v>0</v>
      </c>
      <c r="J82" s="93">
        <f t="shared" si="41"/>
        <v>14108.9</v>
      </c>
      <c r="K82" s="93">
        <f t="shared" si="41"/>
        <v>17103.7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56.25" x14ac:dyDescent="0.2">
      <c r="A83" s="76" t="s">
        <v>127</v>
      </c>
      <c r="B83" s="50">
        <v>703</v>
      </c>
      <c r="C83" s="47" t="s">
        <v>35</v>
      </c>
      <c r="D83" s="47" t="s">
        <v>11</v>
      </c>
      <c r="E83" s="118" t="s">
        <v>131</v>
      </c>
      <c r="F83" s="48" t="s">
        <v>56</v>
      </c>
      <c r="G83" s="47"/>
      <c r="H83" s="93">
        <v>58326.7</v>
      </c>
      <c r="I83" s="96"/>
      <c r="J83" s="97">
        <v>14108.9</v>
      </c>
      <c r="K83" s="97">
        <v>17103.7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75" x14ac:dyDescent="0.2">
      <c r="A84" s="76" t="s">
        <v>196</v>
      </c>
      <c r="B84" s="50">
        <v>703</v>
      </c>
      <c r="C84" s="47" t="s">
        <v>35</v>
      </c>
      <c r="D84" s="47" t="s">
        <v>11</v>
      </c>
      <c r="E84" s="74" t="s">
        <v>132</v>
      </c>
      <c r="F84" s="48"/>
      <c r="G84" s="47"/>
      <c r="H84" s="93">
        <f>H85</f>
        <v>892.7</v>
      </c>
      <c r="I84" s="93">
        <f t="shared" ref="I84:K84" si="42">I85</f>
        <v>0</v>
      </c>
      <c r="J84" s="93">
        <f t="shared" si="42"/>
        <v>216</v>
      </c>
      <c r="K84" s="93">
        <f t="shared" si="42"/>
        <v>261.8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56.25" x14ac:dyDescent="0.2">
      <c r="A85" s="76" t="s">
        <v>127</v>
      </c>
      <c r="B85" s="50">
        <v>703</v>
      </c>
      <c r="C85" s="47" t="s">
        <v>35</v>
      </c>
      <c r="D85" s="47" t="s">
        <v>11</v>
      </c>
      <c r="E85" s="118" t="s">
        <v>132</v>
      </c>
      <c r="F85" s="48" t="s">
        <v>56</v>
      </c>
      <c r="G85" s="47"/>
      <c r="H85" s="93">
        <v>892.7</v>
      </c>
      <c r="I85" s="96"/>
      <c r="J85" s="97">
        <v>216</v>
      </c>
      <c r="K85" s="97">
        <v>261.8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56.25" x14ac:dyDescent="0.2">
      <c r="A86" s="76" t="s">
        <v>197</v>
      </c>
      <c r="B86" s="50">
        <v>703</v>
      </c>
      <c r="C86" s="47" t="s">
        <v>35</v>
      </c>
      <c r="D86" s="47" t="s">
        <v>11</v>
      </c>
      <c r="E86" s="74" t="s">
        <v>133</v>
      </c>
      <c r="F86" s="48"/>
      <c r="G86" s="47"/>
      <c r="H86" s="93">
        <f>H87</f>
        <v>297.7</v>
      </c>
      <c r="I86" s="93">
        <f t="shared" ref="I86:J86" si="43">I87</f>
        <v>0</v>
      </c>
      <c r="J86" s="93">
        <f t="shared" si="43"/>
        <v>72</v>
      </c>
      <c r="K86" s="93">
        <f>K87</f>
        <v>87.3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56.25" x14ac:dyDescent="0.2">
      <c r="A87" s="76" t="s">
        <v>127</v>
      </c>
      <c r="B87" s="50">
        <v>703</v>
      </c>
      <c r="C87" s="47" t="s">
        <v>35</v>
      </c>
      <c r="D87" s="47" t="s">
        <v>11</v>
      </c>
      <c r="E87" s="118" t="s">
        <v>133</v>
      </c>
      <c r="F87" s="48" t="s">
        <v>56</v>
      </c>
      <c r="G87" s="47"/>
      <c r="H87" s="93">
        <v>297.7</v>
      </c>
      <c r="I87" s="96"/>
      <c r="J87" s="97">
        <v>72</v>
      </c>
      <c r="K87" s="97">
        <v>87.3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36" x14ac:dyDescent="0.2">
      <c r="A88" s="51" t="s">
        <v>15</v>
      </c>
      <c r="B88" s="47" t="s">
        <v>10</v>
      </c>
      <c r="C88" s="47" t="s">
        <v>35</v>
      </c>
      <c r="D88" s="47" t="s">
        <v>11</v>
      </c>
      <c r="E88" s="46" t="s">
        <v>84</v>
      </c>
      <c r="F88" s="47"/>
      <c r="G88" s="47"/>
      <c r="H88" s="93">
        <f>H89</f>
        <v>886.1</v>
      </c>
      <c r="I88" s="93">
        <f t="shared" ref="I88:K88" si="44">I89</f>
        <v>0</v>
      </c>
      <c r="J88" s="93">
        <f t="shared" si="44"/>
        <v>547.70000000000005</v>
      </c>
      <c r="K88" s="93">
        <f t="shared" si="44"/>
        <v>576.79999999999995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x14ac:dyDescent="0.2">
      <c r="A89" s="51" t="s">
        <v>16</v>
      </c>
      <c r="B89" s="47" t="s">
        <v>10</v>
      </c>
      <c r="C89" s="47" t="s">
        <v>35</v>
      </c>
      <c r="D89" s="47" t="s">
        <v>11</v>
      </c>
      <c r="E89" s="46" t="s">
        <v>85</v>
      </c>
      <c r="F89" s="47"/>
      <c r="G89" s="47"/>
      <c r="H89" s="93">
        <f>H91+H93+H94</f>
        <v>886.1</v>
      </c>
      <c r="I89" s="93">
        <f t="shared" ref="I89:K89" si="45">I91+I93+I94</f>
        <v>0</v>
      </c>
      <c r="J89" s="93">
        <f t="shared" si="45"/>
        <v>547.70000000000005</v>
      </c>
      <c r="K89" s="93">
        <f t="shared" si="45"/>
        <v>576.79999999999995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42" customHeight="1" x14ac:dyDescent="0.2">
      <c r="A90" s="51" t="s">
        <v>134</v>
      </c>
      <c r="B90" s="50">
        <v>703</v>
      </c>
      <c r="C90" s="47" t="s">
        <v>35</v>
      </c>
      <c r="D90" s="47" t="s">
        <v>11</v>
      </c>
      <c r="E90" s="53" t="s">
        <v>135</v>
      </c>
      <c r="F90" s="47"/>
      <c r="G90" s="47"/>
      <c r="H90" s="93">
        <f>H91</f>
        <v>608</v>
      </c>
      <c r="I90" s="93">
        <f t="shared" ref="I90:K90" si="46">I91</f>
        <v>0</v>
      </c>
      <c r="J90" s="93">
        <f t="shared" si="46"/>
        <v>542.20000000000005</v>
      </c>
      <c r="K90" s="93">
        <f t="shared" si="46"/>
        <v>571.29999999999995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54" x14ac:dyDescent="0.2">
      <c r="A91" s="51" t="s">
        <v>102</v>
      </c>
      <c r="B91" s="50">
        <v>703</v>
      </c>
      <c r="C91" s="47" t="s">
        <v>35</v>
      </c>
      <c r="D91" s="47" t="s">
        <v>11</v>
      </c>
      <c r="E91" s="46" t="s">
        <v>135</v>
      </c>
      <c r="F91" s="52" t="s">
        <v>24</v>
      </c>
      <c r="G91" s="47"/>
      <c r="H91" s="93">
        <v>608</v>
      </c>
      <c r="I91" s="96"/>
      <c r="J91" s="97">
        <v>542.20000000000005</v>
      </c>
      <c r="K91" s="97">
        <v>571.29999999999995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42.75" customHeight="1" x14ac:dyDescent="0.2">
      <c r="A92" s="51" t="s">
        <v>138</v>
      </c>
      <c r="B92" s="50">
        <v>703</v>
      </c>
      <c r="C92" s="47" t="s">
        <v>35</v>
      </c>
      <c r="D92" s="47" t="s">
        <v>11</v>
      </c>
      <c r="E92" s="53" t="s">
        <v>136</v>
      </c>
      <c r="F92" s="52"/>
      <c r="G92" s="47"/>
      <c r="H92" s="93">
        <f>H93+H94</f>
        <v>278.10000000000002</v>
      </c>
      <c r="I92" s="93">
        <f t="shared" ref="I92:K92" si="47">I93+I94</f>
        <v>0</v>
      </c>
      <c r="J92" s="93">
        <f t="shared" si="47"/>
        <v>5.5</v>
      </c>
      <c r="K92" s="93">
        <f t="shared" si="47"/>
        <v>5.5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54" x14ac:dyDescent="0.2">
      <c r="A93" s="51" t="s">
        <v>102</v>
      </c>
      <c r="B93" s="50">
        <v>703</v>
      </c>
      <c r="C93" s="47" t="s">
        <v>35</v>
      </c>
      <c r="D93" s="47" t="s">
        <v>11</v>
      </c>
      <c r="E93" s="46" t="s">
        <v>136</v>
      </c>
      <c r="F93" s="52" t="s">
        <v>24</v>
      </c>
      <c r="G93" s="47"/>
      <c r="H93" s="93">
        <v>272.60000000000002</v>
      </c>
      <c r="I93" s="96"/>
      <c r="J93" s="97">
        <v>0</v>
      </c>
      <c r="K93" s="97">
        <v>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x14ac:dyDescent="0.2">
      <c r="A94" s="77" t="s">
        <v>137</v>
      </c>
      <c r="B94" s="50">
        <v>703</v>
      </c>
      <c r="C94" s="47" t="s">
        <v>35</v>
      </c>
      <c r="D94" s="47" t="s">
        <v>11</v>
      </c>
      <c r="E94" s="46" t="s">
        <v>136</v>
      </c>
      <c r="F94" s="52" t="s">
        <v>19</v>
      </c>
      <c r="G94" s="47"/>
      <c r="H94" s="93">
        <v>5.5</v>
      </c>
      <c r="I94" s="96"/>
      <c r="J94" s="97">
        <v>5.5</v>
      </c>
      <c r="K94" s="97">
        <v>5.5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30" customHeight="1" x14ac:dyDescent="0.2">
      <c r="A95" s="68" t="s">
        <v>78</v>
      </c>
      <c r="B95" s="65" t="s">
        <v>10</v>
      </c>
      <c r="C95" s="65" t="s">
        <v>35</v>
      </c>
      <c r="D95" s="65" t="s">
        <v>28</v>
      </c>
      <c r="E95" s="53"/>
      <c r="F95" s="47"/>
      <c r="G95" s="47"/>
      <c r="H95" s="93">
        <f>H96+H102</f>
        <v>32415.100000000002</v>
      </c>
      <c r="I95" s="93">
        <f t="shared" ref="I95:K95" si="48">I96+I102</f>
        <v>0</v>
      </c>
      <c r="J95" s="93">
        <f t="shared" si="48"/>
        <v>0</v>
      </c>
      <c r="K95" s="93">
        <f t="shared" si="48"/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36" x14ac:dyDescent="0.2">
      <c r="A96" s="51" t="s">
        <v>15</v>
      </c>
      <c r="B96" s="47" t="s">
        <v>10</v>
      </c>
      <c r="C96" s="47" t="s">
        <v>35</v>
      </c>
      <c r="D96" s="47" t="s">
        <v>28</v>
      </c>
      <c r="E96" s="46" t="s">
        <v>84</v>
      </c>
      <c r="F96" s="52"/>
      <c r="G96" s="47"/>
      <c r="H96" s="93">
        <f>H97</f>
        <v>769.69999999999993</v>
      </c>
      <c r="I96" s="93">
        <f>I97</f>
        <v>0</v>
      </c>
      <c r="J96" s="93">
        <f>J97</f>
        <v>0</v>
      </c>
      <c r="K96" s="93">
        <f>K97</f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x14ac:dyDescent="0.2">
      <c r="A97" s="51" t="s">
        <v>16</v>
      </c>
      <c r="B97" s="47" t="s">
        <v>10</v>
      </c>
      <c r="C97" s="47" t="s">
        <v>35</v>
      </c>
      <c r="D97" s="47" t="s">
        <v>28</v>
      </c>
      <c r="E97" s="46" t="s">
        <v>85</v>
      </c>
      <c r="F97" s="52"/>
      <c r="G97" s="47"/>
      <c r="H97" s="93">
        <f>H99+H100+H101</f>
        <v>769.69999999999993</v>
      </c>
      <c r="I97" s="93">
        <f t="shared" ref="I97:K97" si="49">I99+I100+I101</f>
        <v>0</v>
      </c>
      <c r="J97" s="93">
        <f t="shared" si="49"/>
        <v>0</v>
      </c>
      <c r="K97" s="93">
        <f t="shared" si="49"/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4" x14ac:dyDescent="0.2">
      <c r="A98" s="88" t="s">
        <v>139</v>
      </c>
      <c r="B98" s="50">
        <v>703</v>
      </c>
      <c r="C98" s="47" t="s">
        <v>35</v>
      </c>
      <c r="D98" s="47" t="s">
        <v>28</v>
      </c>
      <c r="E98" s="74" t="s">
        <v>140</v>
      </c>
      <c r="F98" s="52"/>
      <c r="G98" s="47"/>
      <c r="H98" s="93">
        <f>H99+H100+H101</f>
        <v>769.69999999999993</v>
      </c>
      <c r="I98" s="93">
        <f t="shared" ref="I98:K98" si="50">I99+I100+I101</f>
        <v>0</v>
      </c>
      <c r="J98" s="93">
        <f t="shared" si="50"/>
        <v>0</v>
      </c>
      <c r="K98" s="93">
        <f t="shared" si="50"/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54" x14ac:dyDescent="0.2">
      <c r="A99" s="51" t="s">
        <v>102</v>
      </c>
      <c r="B99" s="50">
        <v>703</v>
      </c>
      <c r="C99" s="47" t="s">
        <v>35</v>
      </c>
      <c r="D99" s="47" t="s">
        <v>28</v>
      </c>
      <c r="E99" s="118" t="s">
        <v>140</v>
      </c>
      <c r="F99" s="52" t="s">
        <v>24</v>
      </c>
      <c r="G99" s="47"/>
      <c r="H99" s="93">
        <v>623.29999999999995</v>
      </c>
      <c r="I99" s="93"/>
      <c r="J99" s="93">
        <v>0</v>
      </c>
      <c r="K99" s="93"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55.5" customHeight="1" x14ac:dyDescent="0.2">
      <c r="A100" s="51" t="s">
        <v>127</v>
      </c>
      <c r="B100" s="50">
        <v>703</v>
      </c>
      <c r="C100" s="47" t="s">
        <v>35</v>
      </c>
      <c r="D100" s="47" t="s">
        <v>28</v>
      </c>
      <c r="E100" s="118" t="s">
        <v>140</v>
      </c>
      <c r="F100" s="52" t="s">
        <v>56</v>
      </c>
      <c r="G100" s="47"/>
      <c r="H100" s="93">
        <v>136.1</v>
      </c>
      <c r="I100" s="96"/>
      <c r="J100" s="93">
        <v>0</v>
      </c>
      <c r="K100" s="93"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32.25" customHeight="1" x14ac:dyDescent="0.2">
      <c r="A101" s="51" t="s">
        <v>137</v>
      </c>
      <c r="B101" s="50">
        <v>703</v>
      </c>
      <c r="C101" s="47" t="s">
        <v>35</v>
      </c>
      <c r="D101" s="47" t="s">
        <v>28</v>
      </c>
      <c r="E101" s="118" t="s">
        <v>140</v>
      </c>
      <c r="F101" s="52" t="s">
        <v>19</v>
      </c>
      <c r="G101" s="47"/>
      <c r="H101" s="93">
        <v>10.3</v>
      </c>
      <c r="I101" s="96"/>
      <c r="J101" s="93">
        <v>0</v>
      </c>
      <c r="K101" s="93">
        <v>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60.75" customHeight="1" x14ac:dyDescent="0.2">
      <c r="A102" s="88" t="s">
        <v>198</v>
      </c>
      <c r="B102" s="50">
        <v>703</v>
      </c>
      <c r="C102" s="47" t="s">
        <v>35</v>
      </c>
      <c r="D102" s="47" t="s">
        <v>28</v>
      </c>
      <c r="E102" s="74" t="s">
        <v>199</v>
      </c>
      <c r="F102" s="52"/>
      <c r="G102" s="47"/>
      <c r="H102" s="93">
        <f>H103</f>
        <v>31645.4</v>
      </c>
      <c r="I102" s="93">
        <f t="shared" ref="I102:K102" si="51">I103</f>
        <v>0</v>
      </c>
      <c r="J102" s="93">
        <f t="shared" si="51"/>
        <v>0</v>
      </c>
      <c r="K102" s="93">
        <f t="shared" si="51"/>
        <v>0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60.75" customHeight="1" x14ac:dyDescent="0.2">
      <c r="A103" s="88" t="s">
        <v>127</v>
      </c>
      <c r="B103" s="50">
        <v>703</v>
      </c>
      <c r="C103" s="47" t="s">
        <v>35</v>
      </c>
      <c r="D103" s="47" t="s">
        <v>28</v>
      </c>
      <c r="E103" s="118" t="s">
        <v>199</v>
      </c>
      <c r="F103" s="52" t="s">
        <v>56</v>
      </c>
      <c r="G103" s="47"/>
      <c r="H103" s="93">
        <v>31645.4</v>
      </c>
      <c r="I103" s="96"/>
      <c r="J103" s="93">
        <v>0</v>
      </c>
      <c r="K103" s="93"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20.25" customHeight="1" x14ac:dyDescent="0.2">
      <c r="A104" s="68" t="s">
        <v>37</v>
      </c>
      <c r="B104" s="65" t="s">
        <v>10</v>
      </c>
      <c r="C104" s="65" t="s">
        <v>35</v>
      </c>
      <c r="D104" s="65" t="s">
        <v>30</v>
      </c>
      <c r="E104" s="69"/>
      <c r="F104" s="65"/>
      <c r="G104" s="65" t="s">
        <v>12</v>
      </c>
      <c r="H104" s="93">
        <f>H105+H125+H129</f>
        <v>2606</v>
      </c>
      <c r="I104" s="93">
        <f>I105+I125+I129</f>
        <v>0</v>
      </c>
      <c r="J104" s="93">
        <f>J105+J125+J129</f>
        <v>1046</v>
      </c>
      <c r="K104" s="93">
        <f>K105+K125+K129</f>
        <v>667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72" x14ac:dyDescent="0.2">
      <c r="A105" s="78" t="s">
        <v>60</v>
      </c>
      <c r="B105" s="50">
        <v>703</v>
      </c>
      <c r="C105" s="47" t="s">
        <v>35</v>
      </c>
      <c r="D105" s="47" t="s">
        <v>30</v>
      </c>
      <c r="E105" s="46" t="s">
        <v>141</v>
      </c>
      <c r="F105" s="66"/>
      <c r="G105" s="66"/>
      <c r="H105" s="94">
        <f>H106+H115+H121</f>
        <v>2239.6999999999998</v>
      </c>
      <c r="I105" s="94">
        <f>I106+I115+I121</f>
        <v>0</v>
      </c>
      <c r="J105" s="94">
        <f>J106+J115+J121</f>
        <v>0</v>
      </c>
      <c r="K105" s="94">
        <f>K106+K115+K121</f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90" x14ac:dyDescent="0.2">
      <c r="A106" s="73" t="s">
        <v>57</v>
      </c>
      <c r="B106" s="47" t="s">
        <v>10</v>
      </c>
      <c r="C106" s="47" t="s">
        <v>35</v>
      </c>
      <c r="D106" s="47" t="s">
        <v>30</v>
      </c>
      <c r="E106" s="106" t="s">
        <v>142</v>
      </c>
      <c r="F106" s="47"/>
      <c r="G106" s="52" t="s">
        <v>12</v>
      </c>
      <c r="H106" s="125">
        <f>H108+H110+H112+H114</f>
        <v>466.2</v>
      </c>
      <c r="I106" s="93">
        <f t="shared" ref="I106" si="52">I108+I110</f>
        <v>0</v>
      </c>
      <c r="J106" s="93">
        <f>J108+J110+J112+J113</f>
        <v>0</v>
      </c>
      <c r="K106" s="93">
        <f>K108+K110+K112+K114</f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36" x14ac:dyDescent="0.2">
      <c r="A107" s="124" t="s">
        <v>143</v>
      </c>
      <c r="B107" s="47" t="s">
        <v>10</v>
      </c>
      <c r="C107" s="47" t="s">
        <v>35</v>
      </c>
      <c r="D107" s="47" t="s">
        <v>30</v>
      </c>
      <c r="E107" s="87" t="s">
        <v>144</v>
      </c>
      <c r="F107" s="47"/>
      <c r="G107" s="52"/>
      <c r="H107" s="93">
        <f>H108</f>
        <v>319.3</v>
      </c>
      <c r="I107" s="93">
        <f t="shared" ref="I107:K107" si="53">I108</f>
        <v>0</v>
      </c>
      <c r="J107" s="93">
        <f t="shared" si="53"/>
        <v>0</v>
      </c>
      <c r="K107" s="93">
        <f t="shared" si="53"/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54" x14ac:dyDescent="0.2">
      <c r="A108" s="73" t="s">
        <v>102</v>
      </c>
      <c r="B108" s="47" t="s">
        <v>10</v>
      </c>
      <c r="C108" s="47" t="s">
        <v>35</v>
      </c>
      <c r="D108" s="47" t="s">
        <v>30</v>
      </c>
      <c r="E108" s="106" t="s">
        <v>144</v>
      </c>
      <c r="F108" s="52" t="s">
        <v>24</v>
      </c>
      <c r="G108" s="52"/>
      <c r="H108" s="93">
        <v>319.3</v>
      </c>
      <c r="I108" s="91"/>
      <c r="J108" s="93">
        <v>0</v>
      </c>
      <c r="K108" s="93"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x14ac:dyDescent="0.2">
      <c r="A109" s="88" t="s">
        <v>145</v>
      </c>
      <c r="B109" s="47" t="s">
        <v>10</v>
      </c>
      <c r="C109" s="47" t="s">
        <v>35</v>
      </c>
      <c r="D109" s="47" t="s">
        <v>30</v>
      </c>
      <c r="E109" s="53" t="s">
        <v>146</v>
      </c>
      <c r="F109" s="52"/>
      <c r="G109" s="52"/>
      <c r="H109" s="93">
        <f>H110</f>
        <v>118</v>
      </c>
      <c r="I109" s="93">
        <f t="shared" ref="I109:K109" si="54">I110</f>
        <v>0</v>
      </c>
      <c r="J109" s="93">
        <f t="shared" si="54"/>
        <v>0</v>
      </c>
      <c r="K109" s="93">
        <f t="shared" si="54"/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54" x14ac:dyDescent="0.2">
      <c r="A110" s="51" t="s">
        <v>102</v>
      </c>
      <c r="B110" s="47" t="s">
        <v>10</v>
      </c>
      <c r="C110" s="47" t="s">
        <v>35</v>
      </c>
      <c r="D110" s="47" t="s">
        <v>30</v>
      </c>
      <c r="E110" s="46" t="s">
        <v>146</v>
      </c>
      <c r="F110" s="52" t="s">
        <v>24</v>
      </c>
      <c r="G110" s="52"/>
      <c r="H110" s="93">
        <v>118</v>
      </c>
      <c r="I110" s="91"/>
      <c r="J110" s="93">
        <v>0</v>
      </c>
      <c r="K110" s="93"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x14ac:dyDescent="0.2">
      <c r="A111" s="51" t="s">
        <v>208</v>
      </c>
      <c r="B111" s="47" t="s">
        <v>10</v>
      </c>
      <c r="C111" s="47" t="s">
        <v>35</v>
      </c>
      <c r="D111" s="47" t="s">
        <v>30</v>
      </c>
      <c r="E111" s="53" t="s">
        <v>209</v>
      </c>
      <c r="F111" s="52"/>
      <c r="G111" s="52"/>
      <c r="H111" s="93">
        <f>H112</f>
        <v>2.9</v>
      </c>
      <c r="I111" s="91"/>
      <c r="J111" s="93">
        <f t="shared" ref="J111:K111" si="55">J112</f>
        <v>0</v>
      </c>
      <c r="K111" s="93">
        <f t="shared" si="55"/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54" x14ac:dyDescent="0.2">
      <c r="A112" s="51" t="s">
        <v>102</v>
      </c>
      <c r="B112" s="47" t="s">
        <v>10</v>
      </c>
      <c r="C112" s="47" t="s">
        <v>35</v>
      </c>
      <c r="D112" s="47" t="s">
        <v>30</v>
      </c>
      <c r="E112" s="46" t="s">
        <v>209</v>
      </c>
      <c r="F112" s="52" t="s">
        <v>24</v>
      </c>
      <c r="G112" s="52"/>
      <c r="H112" s="93">
        <v>2.9</v>
      </c>
      <c r="I112" s="91"/>
      <c r="J112" s="93">
        <v>0</v>
      </c>
      <c r="K112" s="93">
        <v>0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3" x14ac:dyDescent="0.2">
      <c r="A113" s="51" t="s">
        <v>211</v>
      </c>
      <c r="B113" s="47" t="s">
        <v>10</v>
      </c>
      <c r="C113" s="47" t="s">
        <v>35</v>
      </c>
      <c r="D113" s="47" t="s">
        <v>30</v>
      </c>
      <c r="E113" s="53" t="s">
        <v>210</v>
      </c>
      <c r="F113" s="52"/>
      <c r="G113" s="52"/>
      <c r="H113" s="93">
        <f>H114</f>
        <v>26</v>
      </c>
      <c r="I113" s="91"/>
      <c r="J113" s="93">
        <f>J114</f>
        <v>0</v>
      </c>
      <c r="K113" s="93">
        <f>K114</f>
        <v>0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ht="54" x14ac:dyDescent="0.2">
      <c r="A114" s="51" t="s">
        <v>102</v>
      </c>
      <c r="B114" s="47" t="s">
        <v>10</v>
      </c>
      <c r="C114" s="47" t="s">
        <v>35</v>
      </c>
      <c r="D114" s="47" t="s">
        <v>30</v>
      </c>
      <c r="E114" s="46" t="s">
        <v>210</v>
      </c>
      <c r="F114" s="52" t="s">
        <v>24</v>
      </c>
      <c r="G114" s="52"/>
      <c r="H114" s="93">
        <v>26</v>
      </c>
      <c r="I114" s="91"/>
      <c r="J114" s="93">
        <v>0</v>
      </c>
      <c r="K114" s="93">
        <v>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3" ht="60.75" customHeight="1" x14ac:dyDescent="0.2">
      <c r="A115" s="73" t="s">
        <v>58</v>
      </c>
      <c r="B115" s="47" t="s">
        <v>10</v>
      </c>
      <c r="C115" s="47" t="s">
        <v>35</v>
      </c>
      <c r="D115" s="47" t="s">
        <v>30</v>
      </c>
      <c r="E115" s="106" t="s">
        <v>147</v>
      </c>
      <c r="F115" s="47"/>
      <c r="G115" s="52"/>
      <c r="H115" s="93">
        <f>H117+H119+H120</f>
        <v>1593.3</v>
      </c>
      <c r="I115" s="93">
        <f t="shared" ref="I115:K115" si="56">I117+I119+I120</f>
        <v>0</v>
      </c>
      <c r="J115" s="93">
        <f t="shared" si="56"/>
        <v>0</v>
      </c>
      <c r="K115" s="93">
        <f t="shared" si="56"/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3" ht="58.5" customHeight="1" x14ac:dyDescent="0.2">
      <c r="A116" s="124" t="s">
        <v>149</v>
      </c>
      <c r="B116" s="47" t="s">
        <v>10</v>
      </c>
      <c r="C116" s="47" t="s">
        <v>35</v>
      </c>
      <c r="D116" s="47" t="s">
        <v>30</v>
      </c>
      <c r="E116" s="87" t="s">
        <v>148</v>
      </c>
      <c r="F116" s="47"/>
      <c r="G116" s="52"/>
      <c r="H116" s="93">
        <f>H117</f>
        <v>16.7</v>
      </c>
      <c r="I116" s="93">
        <f t="shared" ref="I116:K116" si="57">I117</f>
        <v>0</v>
      </c>
      <c r="J116" s="93">
        <f t="shared" si="57"/>
        <v>0</v>
      </c>
      <c r="K116" s="93">
        <f t="shared" si="57"/>
        <v>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3" ht="54" x14ac:dyDescent="0.2">
      <c r="A117" s="73" t="s">
        <v>102</v>
      </c>
      <c r="B117" s="47" t="s">
        <v>10</v>
      </c>
      <c r="C117" s="47" t="s">
        <v>35</v>
      </c>
      <c r="D117" s="47" t="s">
        <v>30</v>
      </c>
      <c r="E117" s="106" t="s">
        <v>148</v>
      </c>
      <c r="F117" s="52" t="s">
        <v>24</v>
      </c>
      <c r="G117" s="52"/>
      <c r="H117" s="93">
        <v>16.7</v>
      </c>
      <c r="I117" s="93"/>
      <c r="J117" s="93">
        <v>0</v>
      </c>
      <c r="K117" s="93">
        <v>0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3" ht="54" x14ac:dyDescent="0.2">
      <c r="A118" s="124" t="s">
        <v>150</v>
      </c>
      <c r="B118" s="47" t="s">
        <v>10</v>
      </c>
      <c r="C118" s="47" t="s">
        <v>35</v>
      </c>
      <c r="D118" s="47" t="s">
        <v>30</v>
      </c>
      <c r="E118" s="87" t="s">
        <v>151</v>
      </c>
      <c r="F118" s="52"/>
      <c r="G118" s="52"/>
      <c r="H118" s="93">
        <f>H119+H120</f>
        <v>1576.6</v>
      </c>
      <c r="I118" s="93">
        <f t="shared" ref="I118:K118" si="58">I119+I120</f>
        <v>0</v>
      </c>
      <c r="J118" s="93">
        <f t="shared" si="58"/>
        <v>0</v>
      </c>
      <c r="K118" s="93">
        <f t="shared" si="58"/>
        <v>0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ht="54" x14ac:dyDescent="0.2">
      <c r="A119" s="73" t="s">
        <v>102</v>
      </c>
      <c r="B119" s="47" t="s">
        <v>10</v>
      </c>
      <c r="C119" s="47" t="s">
        <v>35</v>
      </c>
      <c r="D119" s="47" t="s">
        <v>30</v>
      </c>
      <c r="E119" s="106" t="s">
        <v>151</v>
      </c>
      <c r="F119" s="52" t="s">
        <v>24</v>
      </c>
      <c r="G119" s="52"/>
      <c r="H119" s="93">
        <v>1575.6</v>
      </c>
      <c r="I119" s="91"/>
      <c r="J119" s="93">
        <v>0</v>
      </c>
      <c r="K119" s="93">
        <v>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x14ac:dyDescent="0.2">
      <c r="A120" s="51" t="s">
        <v>137</v>
      </c>
      <c r="B120" s="47" t="s">
        <v>10</v>
      </c>
      <c r="C120" s="47" t="s">
        <v>35</v>
      </c>
      <c r="D120" s="47" t="s">
        <v>30</v>
      </c>
      <c r="E120" s="46" t="s">
        <v>151</v>
      </c>
      <c r="F120" s="52" t="s">
        <v>19</v>
      </c>
      <c r="G120" s="52"/>
      <c r="H120" s="93">
        <v>1</v>
      </c>
      <c r="I120" s="91"/>
      <c r="J120" s="93">
        <v>0</v>
      </c>
      <c r="K120" s="93">
        <v>0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ht="72" x14ac:dyDescent="0.2">
      <c r="A121" s="73" t="s">
        <v>59</v>
      </c>
      <c r="B121" s="47" t="s">
        <v>10</v>
      </c>
      <c r="C121" s="47" t="s">
        <v>35</v>
      </c>
      <c r="D121" s="47" t="s">
        <v>30</v>
      </c>
      <c r="E121" s="106" t="s">
        <v>152</v>
      </c>
      <c r="F121" s="47"/>
      <c r="G121" s="52"/>
      <c r="H121" s="93">
        <f>H123+H124</f>
        <v>180.2</v>
      </c>
      <c r="I121" s="93">
        <f t="shared" ref="I121:K121" si="59">I123+I124</f>
        <v>0</v>
      </c>
      <c r="J121" s="93">
        <f t="shared" si="59"/>
        <v>0</v>
      </c>
      <c r="K121" s="93">
        <f t="shared" si="59"/>
        <v>0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ht="19.5" customHeight="1" x14ac:dyDescent="0.2">
      <c r="A122" s="124" t="s">
        <v>153</v>
      </c>
      <c r="B122" s="50">
        <v>703</v>
      </c>
      <c r="C122" s="47" t="s">
        <v>35</v>
      </c>
      <c r="D122" s="47" t="s">
        <v>30</v>
      </c>
      <c r="E122" s="87" t="s">
        <v>154</v>
      </c>
      <c r="F122" s="47"/>
      <c r="G122" s="52"/>
      <c r="H122" s="93">
        <f>H123+H124</f>
        <v>180.2</v>
      </c>
      <c r="I122" s="93">
        <f t="shared" ref="I122:K122" si="60">I123+I124</f>
        <v>0</v>
      </c>
      <c r="J122" s="93">
        <f t="shared" si="60"/>
        <v>0</v>
      </c>
      <c r="K122" s="93">
        <f t="shared" si="60"/>
        <v>0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3" ht="54" x14ac:dyDescent="0.2">
      <c r="A123" s="73" t="s">
        <v>102</v>
      </c>
      <c r="B123" s="50">
        <v>703</v>
      </c>
      <c r="C123" s="47" t="s">
        <v>35</v>
      </c>
      <c r="D123" s="47" t="s">
        <v>30</v>
      </c>
      <c r="E123" s="106" t="s">
        <v>154</v>
      </c>
      <c r="F123" s="52" t="s">
        <v>24</v>
      </c>
      <c r="G123" s="52" t="s">
        <v>12</v>
      </c>
      <c r="H123" s="93">
        <v>146</v>
      </c>
      <c r="I123" s="91"/>
      <c r="J123" s="93">
        <v>0</v>
      </c>
      <c r="K123" s="93">
        <v>0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3" ht="29.25" customHeight="1" x14ac:dyDescent="0.2">
      <c r="A124" s="77" t="s">
        <v>137</v>
      </c>
      <c r="B124" s="50">
        <v>703</v>
      </c>
      <c r="C124" s="47" t="s">
        <v>35</v>
      </c>
      <c r="D124" s="47" t="s">
        <v>30</v>
      </c>
      <c r="E124" s="106" t="s">
        <v>154</v>
      </c>
      <c r="F124" s="52" t="s">
        <v>19</v>
      </c>
      <c r="G124" s="52"/>
      <c r="H124" s="93">
        <v>34.200000000000003</v>
      </c>
      <c r="I124" s="91"/>
      <c r="J124" s="93">
        <v>0</v>
      </c>
      <c r="K124" s="93">
        <v>0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ht="90" x14ac:dyDescent="0.2">
      <c r="A125" s="86" t="s">
        <v>63</v>
      </c>
      <c r="B125" s="50">
        <v>703</v>
      </c>
      <c r="C125" s="47" t="s">
        <v>35</v>
      </c>
      <c r="D125" s="47" t="s">
        <v>30</v>
      </c>
      <c r="E125" s="46" t="s">
        <v>155</v>
      </c>
      <c r="F125" s="52"/>
      <c r="G125" s="52"/>
      <c r="H125" s="94">
        <f>H126</f>
        <v>16.3</v>
      </c>
      <c r="I125" s="94">
        <f t="shared" ref="I125:K125" si="61">I126</f>
        <v>0</v>
      </c>
      <c r="J125" s="94">
        <f t="shared" si="61"/>
        <v>16.3</v>
      </c>
      <c r="K125" s="94">
        <f t="shared" si="61"/>
        <v>16.3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ht="58.5" customHeight="1" x14ac:dyDescent="0.2">
      <c r="A126" s="51" t="s">
        <v>69</v>
      </c>
      <c r="B126" s="50">
        <v>703</v>
      </c>
      <c r="C126" s="47" t="s">
        <v>35</v>
      </c>
      <c r="D126" s="47" t="s">
        <v>30</v>
      </c>
      <c r="E126" s="46" t="s">
        <v>156</v>
      </c>
      <c r="F126" s="52"/>
      <c r="G126" s="52"/>
      <c r="H126" s="93">
        <f>H128</f>
        <v>16.3</v>
      </c>
      <c r="I126" s="93">
        <f t="shared" ref="I126:K126" si="62">I128</f>
        <v>0</v>
      </c>
      <c r="J126" s="93">
        <f t="shared" si="62"/>
        <v>16.3</v>
      </c>
      <c r="K126" s="93">
        <f t="shared" si="62"/>
        <v>16.3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ht="39" customHeight="1" x14ac:dyDescent="0.2">
      <c r="A127" s="88" t="s">
        <v>157</v>
      </c>
      <c r="B127" s="50">
        <v>703</v>
      </c>
      <c r="C127" s="47" t="s">
        <v>35</v>
      </c>
      <c r="D127" s="47" t="s">
        <v>30</v>
      </c>
      <c r="E127" s="53" t="s">
        <v>158</v>
      </c>
      <c r="F127" s="52"/>
      <c r="G127" s="52"/>
      <c r="H127" s="93">
        <f>H128</f>
        <v>16.3</v>
      </c>
      <c r="I127" s="93">
        <f t="shared" ref="I127:K127" si="63">I128</f>
        <v>0</v>
      </c>
      <c r="J127" s="93">
        <f t="shared" si="63"/>
        <v>16.3</v>
      </c>
      <c r="K127" s="93">
        <f t="shared" si="63"/>
        <v>16.3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ht="57" customHeight="1" x14ac:dyDescent="0.2">
      <c r="A128" s="51" t="s">
        <v>102</v>
      </c>
      <c r="B128" s="50">
        <v>703</v>
      </c>
      <c r="C128" s="47" t="s">
        <v>35</v>
      </c>
      <c r="D128" s="47" t="s">
        <v>30</v>
      </c>
      <c r="E128" s="46" t="s">
        <v>158</v>
      </c>
      <c r="F128" s="52" t="s">
        <v>24</v>
      </c>
      <c r="G128" s="52"/>
      <c r="H128" s="93">
        <v>16.3</v>
      </c>
      <c r="I128" s="91"/>
      <c r="J128" s="93">
        <v>16.3</v>
      </c>
      <c r="K128" s="93">
        <v>16.3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36" x14ac:dyDescent="0.2">
      <c r="A129" s="51" t="s">
        <v>15</v>
      </c>
      <c r="B129" s="50">
        <v>703</v>
      </c>
      <c r="C129" s="47" t="s">
        <v>35</v>
      </c>
      <c r="D129" s="47" t="s">
        <v>30</v>
      </c>
      <c r="E129" s="46" t="s">
        <v>84</v>
      </c>
      <c r="F129" s="66"/>
      <c r="G129" s="66"/>
      <c r="H129" s="94">
        <f>H130</f>
        <v>350</v>
      </c>
      <c r="I129" s="94">
        <f t="shared" ref="I129:K129" si="64">I130</f>
        <v>0</v>
      </c>
      <c r="J129" s="94">
        <f t="shared" si="64"/>
        <v>1029.7</v>
      </c>
      <c r="K129" s="94">
        <f t="shared" si="64"/>
        <v>650.70000000000005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x14ac:dyDescent="0.2">
      <c r="A130" s="51" t="s">
        <v>16</v>
      </c>
      <c r="B130" s="47" t="s">
        <v>10</v>
      </c>
      <c r="C130" s="47" t="s">
        <v>35</v>
      </c>
      <c r="D130" s="47" t="s">
        <v>30</v>
      </c>
      <c r="E130" s="46" t="s">
        <v>85</v>
      </c>
      <c r="F130" s="47"/>
      <c r="G130" s="52" t="s">
        <v>12</v>
      </c>
      <c r="H130" s="93">
        <f>H132+H134+H136+H137+H139</f>
        <v>350</v>
      </c>
      <c r="I130" s="93">
        <f>I132+I134+I136+I137+I139</f>
        <v>0</v>
      </c>
      <c r="J130" s="93">
        <f>J132+J134+J136+J137+J139</f>
        <v>1029.7</v>
      </c>
      <c r="K130" s="93">
        <f>K132+K134+K136+K137+K139</f>
        <v>650.70000000000005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ht="36" x14ac:dyDescent="0.2">
      <c r="A131" s="73" t="s">
        <v>143</v>
      </c>
      <c r="B131" s="47" t="s">
        <v>10</v>
      </c>
      <c r="C131" s="47" t="s">
        <v>35</v>
      </c>
      <c r="D131" s="47" t="s">
        <v>30</v>
      </c>
      <c r="E131" s="87" t="s">
        <v>159</v>
      </c>
      <c r="F131" s="47"/>
      <c r="G131" s="52"/>
      <c r="H131" s="93">
        <f>H132</f>
        <v>0</v>
      </c>
      <c r="I131" s="93">
        <f t="shared" ref="I131:K131" si="65">I132</f>
        <v>0</v>
      </c>
      <c r="J131" s="93">
        <f t="shared" si="65"/>
        <v>138.9</v>
      </c>
      <c r="K131" s="93">
        <f t="shared" si="65"/>
        <v>38.9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ht="54" x14ac:dyDescent="0.2">
      <c r="A132" s="73" t="s">
        <v>102</v>
      </c>
      <c r="B132" s="47" t="s">
        <v>10</v>
      </c>
      <c r="C132" s="47" t="s">
        <v>35</v>
      </c>
      <c r="D132" s="47" t="s">
        <v>30</v>
      </c>
      <c r="E132" s="106" t="s">
        <v>159</v>
      </c>
      <c r="F132" s="52" t="s">
        <v>24</v>
      </c>
      <c r="G132" s="52"/>
      <c r="H132" s="93">
        <v>0</v>
      </c>
      <c r="I132" s="91"/>
      <c r="J132" s="93">
        <v>138.9</v>
      </c>
      <c r="K132" s="93">
        <v>38.9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54" x14ac:dyDescent="0.2">
      <c r="A133" s="73" t="s">
        <v>150</v>
      </c>
      <c r="B133" s="47" t="s">
        <v>10</v>
      </c>
      <c r="C133" s="47" t="s">
        <v>35</v>
      </c>
      <c r="D133" s="47" t="s">
        <v>30</v>
      </c>
      <c r="E133" s="87" t="s">
        <v>160</v>
      </c>
      <c r="F133" s="52"/>
      <c r="G133" s="52"/>
      <c r="H133" s="93">
        <f>H134</f>
        <v>0</v>
      </c>
      <c r="I133" s="93">
        <f t="shared" ref="I133:K133" si="66">I134</f>
        <v>0</v>
      </c>
      <c r="J133" s="93">
        <f t="shared" si="66"/>
        <v>826.6</v>
      </c>
      <c r="K133" s="93">
        <f t="shared" si="66"/>
        <v>547.6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ht="54" x14ac:dyDescent="0.2">
      <c r="A134" s="73" t="s">
        <v>102</v>
      </c>
      <c r="B134" s="47" t="s">
        <v>10</v>
      </c>
      <c r="C134" s="47" t="s">
        <v>35</v>
      </c>
      <c r="D134" s="47" t="s">
        <v>30</v>
      </c>
      <c r="E134" s="106" t="s">
        <v>160</v>
      </c>
      <c r="F134" s="52" t="s">
        <v>24</v>
      </c>
      <c r="G134" s="52"/>
      <c r="H134" s="93">
        <v>0</v>
      </c>
      <c r="I134" s="91"/>
      <c r="J134" s="93">
        <v>826.6</v>
      </c>
      <c r="K134" s="93">
        <v>547.6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21" customHeight="1" x14ac:dyDescent="0.2">
      <c r="A135" s="73" t="s">
        <v>153</v>
      </c>
      <c r="B135" s="50">
        <v>703</v>
      </c>
      <c r="C135" s="47" t="s">
        <v>35</v>
      </c>
      <c r="D135" s="47" t="s">
        <v>30</v>
      </c>
      <c r="E135" s="87" t="s">
        <v>161</v>
      </c>
      <c r="F135" s="52"/>
      <c r="G135" s="52"/>
      <c r="H135" s="93">
        <f>H136+H137</f>
        <v>0</v>
      </c>
      <c r="I135" s="93">
        <f t="shared" ref="I135:K135" si="67">I136+I137</f>
        <v>0</v>
      </c>
      <c r="J135" s="93">
        <f t="shared" si="67"/>
        <v>64.2</v>
      </c>
      <c r="K135" s="93">
        <f t="shared" si="67"/>
        <v>64.2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ht="54" x14ac:dyDescent="0.2">
      <c r="A136" s="73" t="s">
        <v>102</v>
      </c>
      <c r="B136" s="50">
        <v>703</v>
      </c>
      <c r="C136" s="47" t="s">
        <v>35</v>
      </c>
      <c r="D136" s="47" t="s">
        <v>30</v>
      </c>
      <c r="E136" s="106" t="s">
        <v>161</v>
      </c>
      <c r="F136" s="52" t="s">
        <v>24</v>
      </c>
      <c r="G136" s="52" t="s">
        <v>12</v>
      </c>
      <c r="H136" s="93">
        <v>0</v>
      </c>
      <c r="I136" s="91"/>
      <c r="J136" s="93">
        <v>30</v>
      </c>
      <c r="K136" s="93">
        <v>30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ht="29.25" customHeight="1" x14ac:dyDescent="0.2">
      <c r="A137" s="77" t="s">
        <v>137</v>
      </c>
      <c r="B137" s="50">
        <v>703</v>
      </c>
      <c r="C137" s="47" t="s">
        <v>35</v>
      </c>
      <c r="D137" s="47" t="s">
        <v>30</v>
      </c>
      <c r="E137" s="106" t="s">
        <v>161</v>
      </c>
      <c r="F137" s="52" t="s">
        <v>19</v>
      </c>
      <c r="G137" s="52"/>
      <c r="H137" s="93">
        <v>0</v>
      </c>
      <c r="I137" s="91"/>
      <c r="J137" s="93">
        <v>34.200000000000003</v>
      </c>
      <c r="K137" s="93">
        <v>34.200000000000003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ht="54" x14ac:dyDescent="0.2">
      <c r="A138" s="51" t="s">
        <v>163</v>
      </c>
      <c r="B138" s="57" t="s">
        <v>10</v>
      </c>
      <c r="C138" s="57" t="s">
        <v>35</v>
      </c>
      <c r="D138" s="57" t="s">
        <v>30</v>
      </c>
      <c r="E138" s="89" t="s">
        <v>162</v>
      </c>
      <c r="F138" s="52"/>
      <c r="G138" s="52"/>
      <c r="H138" s="93">
        <f>H139</f>
        <v>350</v>
      </c>
      <c r="I138" s="93">
        <f t="shared" ref="I138:K138" si="68">I139</f>
        <v>0</v>
      </c>
      <c r="J138" s="93">
        <f t="shared" si="68"/>
        <v>0</v>
      </c>
      <c r="K138" s="93">
        <f t="shared" si="68"/>
        <v>0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ht="54" x14ac:dyDescent="0.2">
      <c r="A139" s="51" t="s">
        <v>102</v>
      </c>
      <c r="B139" s="57" t="s">
        <v>10</v>
      </c>
      <c r="C139" s="57" t="s">
        <v>35</v>
      </c>
      <c r="D139" s="57" t="s">
        <v>30</v>
      </c>
      <c r="E139" s="46" t="s">
        <v>162</v>
      </c>
      <c r="F139" s="103" t="s">
        <v>24</v>
      </c>
      <c r="G139" s="52"/>
      <c r="H139" s="93">
        <v>350</v>
      </c>
      <c r="I139" s="91"/>
      <c r="J139" s="93">
        <v>0</v>
      </c>
      <c r="K139" s="93">
        <v>0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s="17" customFormat="1" ht="23.25" customHeight="1" x14ac:dyDescent="0.3">
      <c r="A140" s="68" t="s">
        <v>38</v>
      </c>
      <c r="B140" s="70">
        <v>703</v>
      </c>
      <c r="C140" s="65" t="s">
        <v>39</v>
      </c>
      <c r="D140" s="65" t="s">
        <v>53</v>
      </c>
      <c r="E140" s="69"/>
      <c r="F140" s="65"/>
      <c r="G140" s="70"/>
      <c r="H140" s="93">
        <f>H141+H170</f>
        <v>15060.2</v>
      </c>
      <c r="I140" s="93">
        <f t="shared" ref="I140:K140" si="69">I141+I170</f>
        <v>0</v>
      </c>
      <c r="J140" s="93">
        <f t="shared" si="69"/>
        <v>8477.5</v>
      </c>
      <c r="K140" s="93">
        <f t="shared" si="69"/>
        <v>8383.2000000000007</v>
      </c>
      <c r="AMJ140"/>
    </row>
    <row r="141" spans="1:1024" s="13" customFormat="1" ht="22.5" customHeight="1" x14ac:dyDescent="0.25">
      <c r="A141" s="68" t="s">
        <v>40</v>
      </c>
      <c r="B141" s="65" t="s">
        <v>10</v>
      </c>
      <c r="C141" s="65" t="s">
        <v>39</v>
      </c>
      <c r="D141" s="65" t="s">
        <v>11</v>
      </c>
      <c r="E141" s="69"/>
      <c r="F141" s="65"/>
      <c r="G141" s="65" t="s">
        <v>12</v>
      </c>
      <c r="H141" s="93">
        <f>H143+H166</f>
        <v>10027.6</v>
      </c>
      <c r="I141" s="93">
        <f t="shared" ref="I141:K141" si="70">I143+I166</f>
        <v>0</v>
      </c>
      <c r="J141" s="93">
        <f t="shared" si="70"/>
        <v>4961.5999999999995</v>
      </c>
      <c r="K141" s="93">
        <f t="shared" si="70"/>
        <v>4990.3</v>
      </c>
      <c r="AMJ141"/>
    </row>
    <row r="142" spans="1:1024" ht="20.25" customHeight="1" x14ac:dyDescent="0.2">
      <c r="A142" s="135" t="s">
        <v>41</v>
      </c>
      <c r="B142" s="135"/>
      <c r="C142" s="135"/>
      <c r="D142" s="135"/>
      <c r="E142" s="135"/>
      <c r="F142" s="135"/>
      <c r="G142" s="135"/>
      <c r="H142" s="121"/>
      <c r="I142" s="91"/>
      <c r="J142" s="97"/>
      <c r="K142" s="97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ht="112.5" customHeight="1" x14ac:dyDescent="0.2">
      <c r="A143" s="79" t="s">
        <v>79</v>
      </c>
      <c r="B143" s="50">
        <v>703</v>
      </c>
      <c r="C143" s="47" t="s">
        <v>39</v>
      </c>
      <c r="D143" s="47" t="s">
        <v>11</v>
      </c>
      <c r="E143" s="46" t="s">
        <v>164</v>
      </c>
      <c r="F143" s="47"/>
      <c r="G143" s="47" t="s">
        <v>12</v>
      </c>
      <c r="H143" s="93">
        <f>H144+H154+H157+H160+H163</f>
        <v>9930.4</v>
      </c>
      <c r="I143" s="93">
        <f t="shared" ref="I143:K143" si="71">I144+I154+I157+I160+I163</f>
        <v>0</v>
      </c>
      <c r="J143" s="93">
        <f t="shared" si="71"/>
        <v>4864.3999999999996</v>
      </c>
      <c r="K143" s="93">
        <f t="shared" si="71"/>
        <v>4893.1000000000004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s="14" customFormat="1" ht="54" x14ac:dyDescent="0.3">
      <c r="A144" s="51" t="s">
        <v>71</v>
      </c>
      <c r="B144" s="50">
        <v>703</v>
      </c>
      <c r="C144" s="47" t="s">
        <v>39</v>
      </c>
      <c r="D144" s="47" t="s">
        <v>11</v>
      </c>
      <c r="E144" s="46" t="s">
        <v>165</v>
      </c>
      <c r="F144" s="47"/>
      <c r="G144" s="50">
        <v>211</v>
      </c>
      <c r="H144" s="93">
        <f>H146+H148+H149+H150+H153</f>
        <v>9193.0999999999985</v>
      </c>
      <c r="I144" s="93">
        <f t="shared" ref="I144:K144" si="72">I146+I148+I149+I150</f>
        <v>0</v>
      </c>
      <c r="J144" s="93">
        <f t="shared" si="72"/>
        <v>4550.8</v>
      </c>
      <c r="K144" s="93">
        <f t="shared" si="72"/>
        <v>4578.8</v>
      </c>
      <c r="AMJ144"/>
    </row>
    <row r="145" spans="1:1024" s="14" customFormat="1" ht="76.5" customHeight="1" x14ac:dyDescent="0.3">
      <c r="A145" s="51" t="s">
        <v>166</v>
      </c>
      <c r="B145" s="50">
        <v>703</v>
      </c>
      <c r="C145" s="47" t="s">
        <v>39</v>
      </c>
      <c r="D145" s="47" t="s">
        <v>11</v>
      </c>
      <c r="E145" s="53" t="s">
        <v>167</v>
      </c>
      <c r="F145" s="47"/>
      <c r="G145" s="50"/>
      <c r="H145" s="94">
        <f>H146</f>
        <v>1003.8</v>
      </c>
      <c r="I145" s="94">
        <f t="shared" ref="I145:K145" si="73">I146</f>
        <v>0</v>
      </c>
      <c r="J145" s="94">
        <f t="shared" si="73"/>
        <v>1003.8</v>
      </c>
      <c r="K145" s="94">
        <f t="shared" si="73"/>
        <v>1003.8</v>
      </c>
      <c r="AMJ145"/>
    </row>
    <row r="146" spans="1:1024" ht="108" x14ac:dyDescent="0.2">
      <c r="A146" s="51" t="s">
        <v>94</v>
      </c>
      <c r="B146" s="50">
        <v>703</v>
      </c>
      <c r="C146" s="47" t="s">
        <v>39</v>
      </c>
      <c r="D146" s="47" t="s">
        <v>11</v>
      </c>
      <c r="E146" s="46" t="s">
        <v>167</v>
      </c>
      <c r="F146" s="52" t="s">
        <v>23</v>
      </c>
      <c r="G146" s="50"/>
      <c r="H146" s="93">
        <v>1003.8</v>
      </c>
      <c r="I146" s="93"/>
      <c r="J146" s="93">
        <v>1003.8</v>
      </c>
      <c r="K146" s="93">
        <v>1003.8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36" x14ac:dyDescent="0.2">
      <c r="A147" s="114" t="s">
        <v>168</v>
      </c>
      <c r="B147" s="50">
        <v>703</v>
      </c>
      <c r="C147" s="47" t="s">
        <v>39</v>
      </c>
      <c r="D147" s="47" t="s">
        <v>11</v>
      </c>
      <c r="E147" s="53" t="s">
        <v>169</v>
      </c>
      <c r="F147" s="52"/>
      <c r="G147" s="50"/>
      <c r="H147" s="93">
        <f>H148+H149+H150</f>
        <v>8172.3</v>
      </c>
      <c r="I147" s="93">
        <f t="shared" ref="I147:K147" si="74">I148+I149+I150</f>
        <v>0</v>
      </c>
      <c r="J147" s="93">
        <f t="shared" si="74"/>
        <v>3547.0000000000005</v>
      </c>
      <c r="K147" s="93">
        <f t="shared" si="74"/>
        <v>3575.0000000000005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ht="108" x14ac:dyDescent="0.2">
      <c r="A148" s="114" t="s">
        <v>94</v>
      </c>
      <c r="B148" s="50">
        <v>703</v>
      </c>
      <c r="C148" s="47" t="s">
        <v>39</v>
      </c>
      <c r="D148" s="47" t="s">
        <v>11</v>
      </c>
      <c r="E148" s="46" t="s">
        <v>169</v>
      </c>
      <c r="F148" s="52" t="s">
        <v>23</v>
      </c>
      <c r="G148" s="50"/>
      <c r="H148" s="93">
        <v>2988.3</v>
      </c>
      <c r="I148" s="93"/>
      <c r="J148" s="93">
        <v>2272.3000000000002</v>
      </c>
      <c r="K148" s="93">
        <v>2300.3000000000002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ht="54" x14ac:dyDescent="0.2">
      <c r="A149" s="115" t="s">
        <v>102</v>
      </c>
      <c r="B149" s="50">
        <v>703</v>
      </c>
      <c r="C149" s="47" t="s">
        <v>39</v>
      </c>
      <c r="D149" s="47" t="s">
        <v>11</v>
      </c>
      <c r="E149" s="46" t="s">
        <v>169</v>
      </c>
      <c r="F149" s="52" t="s">
        <v>24</v>
      </c>
      <c r="G149" s="50"/>
      <c r="H149" s="116">
        <v>5070.7</v>
      </c>
      <c r="I149" s="116"/>
      <c r="J149" s="116">
        <v>1161.4000000000001</v>
      </c>
      <c r="K149" s="116">
        <v>1161.4000000000001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51" t="s">
        <v>97</v>
      </c>
      <c r="B150" s="50">
        <v>703</v>
      </c>
      <c r="C150" s="47" t="s">
        <v>39</v>
      </c>
      <c r="D150" s="47" t="s">
        <v>11</v>
      </c>
      <c r="E150" s="46" t="s">
        <v>169</v>
      </c>
      <c r="F150" s="52" t="s">
        <v>19</v>
      </c>
      <c r="G150" s="50"/>
      <c r="H150" s="93">
        <v>113.3</v>
      </c>
      <c r="I150" s="93"/>
      <c r="J150" s="93">
        <v>113.3</v>
      </c>
      <c r="K150" s="93">
        <v>113.3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ht="54" x14ac:dyDescent="0.2">
      <c r="A151" s="51" t="s">
        <v>200</v>
      </c>
      <c r="B151" s="50">
        <v>703</v>
      </c>
      <c r="C151" s="47" t="s">
        <v>39</v>
      </c>
      <c r="D151" s="47" t="s">
        <v>11</v>
      </c>
      <c r="E151" s="46" t="s">
        <v>202</v>
      </c>
      <c r="F151" s="52"/>
      <c r="G151" s="50"/>
      <c r="H151" s="117">
        <f>H152</f>
        <v>17</v>
      </c>
      <c r="I151" s="117">
        <f t="shared" ref="I151:K151" si="75">I152</f>
        <v>0</v>
      </c>
      <c r="J151" s="117">
        <f t="shared" si="75"/>
        <v>0</v>
      </c>
      <c r="K151" s="117">
        <f t="shared" si="75"/>
        <v>0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ht="36" x14ac:dyDescent="0.2">
      <c r="A152" s="51" t="s">
        <v>201</v>
      </c>
      <c r="B152" s="50">
        <v>703</v>
      </c>
      <c r="C152" s="47" t="s">
        <v>39</v>
      </c>
      <c r="D152" s="47" t="s">
        <v>11</v>
      </c>
      <c r="E152" s="89" t="s">
        <v>203</v>
      </c>
      <c r="F152" s="52"/>
      <c r="G152" s="50"/>
      <c r="H152" s="117">
        <f>H153</f>
        <v>17</v>
      </c>
      <c r="I152" s="117">
        <f t="shared" ref="I152:K152" si="76">I153</f>
        <v>0</v>
      </c>
      <c r="J152" s="117">
        <f t="shared" si="76"/>
        <v>0</v>
      </c>
      <c r="K152" s="117">
        <f t="shared" si="76"/>
        <v>0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ht="54" x14ac:dyDescent="0.2">
      <c r="A153" s="51" t="s">
        <v>102</v>
      </c>
      <c r="B153" s="50">
        <v>703</v>
      </c>
      <c r="C153" s="47" t="s">
        <v>39</v>
      </c>
      <c r="D153" s="47" t="s">
        <v>11</v>
      </c>
      <c r="E153" s="46" t="s">
        <v>203</v>
      </c>
      <c r="F153" s="48" t="s">
        <v>24</v>
      </c>
      <c r="G153" s="50"/>
      <c r="H153" s="117">
        <v>17</v>
      </c>
      <c r="I153" s="117"/>
      <c r="J153" s="117">
        <v>0</v>
      </c>
      <c r="K153" s="117">
        <v>0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ht="36" x14ac:dyDescent="0.2">
      <c r="A154" s="51" t="s">
        <v>72</v>
      </c>
      <c r="B154" s="50">
        <v>703</v>
      </c>
      <c r="C154" s="47" t="s">
        <v>39</v>
      </c>
      <c r="D154" s="47" t="s">
        <v>11</v>
      </c>
      <c r="E154" s="46" t="s">
        <v>170</v>
      </c>
      <c r="F154" s="47"/>
      <c r="G154" s="50"/>
      <c r="H154" s="113">
        <f>H156</f>
        <v>498.2</v>
      </c>
      <c r="I154" s="113">
        <f t="shared" ref="I154:K154" si="77">I156</f>
        <v>0</v>
      </c>
      <c r="J154" s="113">
        <f t="shared" si="77"/>
        <v>198.2</v>
      </c>
      <c r="K154" s="113">
        <f t="shared" si="77"/>
        <v>198.2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ht="36" x14ac:dyDescent="0.2">
      <c r="A155" s="51" t="s">
        <v>171</v>
      </c>
      <c r="B155" s="50">
        <v>703</v>
      </c>
      <c r="C155" s="47" t="s">
        <v>39</v>
      </c>
      <c r="D155" s="47" t="s">
        <v>11</v>
      </c>
      <c r="E155" s="53" t="s">
        <v>172</v>
      </c>
      <c r="F155" s="47"/>
      <c r="G155" s="50"/>
      <c r="H155" s="113">
        <f>H156</f>
        <v>498.2</v>
      </c>
      <c r="I155" s="113">
        <f t="shared" ref="I155:K155" si="78">I156</f>
        <v>0</v>
      </c>
      <c r="J155" s="113">
        <f t="shared" si="78"/>
        <v>198.2</v>
      </c>
      <c r="K155" s="113">
        <f t="shared" si="78"/>
        <v>198.2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ht="54" x14ac:dyDescent="0.2">
      <c r="A156" s="51" t="s">
        <v>102</v>
      </c>
      <c r="B156" s="50">
        <v>703</v>
      </c>
      <c r="C156" s="47" t="s">
        <v>39</v>
      </c>
      <c r="D156" s="47" t="s">
        <v>11</v>
      </c>
      <c r="E156" s="46" t="s">
        <v>172</v>
      </c>
      <c r="F156" s="48" t="s">
        <v>24</v>
      </c>
      <c r="G156" s="50"/>
      <c r="H156" s="113">
        <v>498.2</v>
      </c>
      <c r="I156" s="113"/>
      <c r="J156" s="113">
        <v>198.2</v>
      </c>
      <c r="K156" s="113">
        <v>198.2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ht="90" x14ac:dyDescent="0.2">
      <c r="A157" s="51" t="s">
        <v>73</v>
      </c>
      <c r="B157" s="50">
        <v>703</v>
      </c>
      <c r="C157" s="47" t="s">
        <v>39</v>
      </c>
      <c r="D157" s="47" t="s">
        <v>11</v>
      </c>
      <c r="E157" s="46" t="s">
        <v>173</v>
      </c>
      <c r="F157" s="47"/>
      <c r="G157" s="50"/>
      <c r="H157" s="113">
        <f>H159</f>
        <v>162.4</v>
      </c>
      <c r="I157" s="113">
        <f t="shared" ref="I157:K157" si="79">I159</f>
        <v>0</v>
      </c>
      <c r="J157" s="113">
        <f t="shared" si="79"/>
        <v>109.4</v>
      </c>
      <c r="K157" s="113">
        <f t="shared" si="79"/>
        <v>110.1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ht="54" x14ac:dyDescent="0.2">
      <c r="A158" s="51" t="s">
        <v>175</v>
      </c>
      <c r="B158" s="50">
        <v>703</v>
      </c>
      <c r="C158" s="47" t="s">
        <v>39</v>
      </c>
      <c r="D158" s="47" t="s">
        <v>11</v>
      </c>
      <c r="E158" s="53" t="s">
        <v>174</v>
      </c>
      <c r="F158" s="47"/>
      <c r="G158" s="50"/>
      <c r="H158" s="113">
        <f>H159</f>
        <v>162.4</v>
      </c>
      <c r="I158" s="113">
        <f t="shared" ref="I158:K158" si="80">I159</f>
        <v>0</v>
      </c>
      <c r="J158" s="113">
        <f t="shared" si="80"/>
        <v>109.4</v>
      </c>
      <c r="K158" s="113">
        <f t="shared" si="80"/>
        <v>110.1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4" ht="54" x14ac:dyDescent="0.2">
      <c r="A159" s="51" t="s">
        <v>102</v>
      </c>
      <c r="B159" s="50">
        <v>703</v>
      </c>
      <c r="C159" s="47" t="s">
        <v>39</v>
      </c>
      <c r="D159" s="47" t="s">
        <v>11</v>
      </c>
      <c r="E159" s="46" t="s">
        <v>174</v>
      </c>
      <c r="F159" s="48" t="s">
        <v>24</v>
      </c>
      <c r="G159" s="50"/>
      <c r="H159" s="113">
        <v>162.4</v>
      </c>
      <c r="I159" s="113"/>
      <c r="J159" s="113">
        <v>109.4</v>
      </c>
      <c r="K159" s="113">
        <v>110.1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ht="54" x14ac:dyDescent="0.2">
      <c r="A160" s="51" t="s">
        <v>74</v>
      </c>
      <c r="B160" s="50">
        <v>703</v>
      </c>
      <c r="C160" s="47" t="s">
        <v>39</v>
      </c>
      <c r="D160" s="47" t="s">
        <v>11</v>
      </c>
      <c r="E160" s="46" t="s">
        <v>176</v>
      </c>
      <c r="F160" s="47"/>
      <c r="G160" s="50"/>
      <c r="H160" s="113">
        <f>H162</f>
        <v>9.5</v>
      </c>
      <c r="I160" s="113">
        <f t="shared" ref="I160:K160" si="81">I162</f>
        <v>0</v>
      </c>
      <c r="J160" s="113">
        <f t="shared" si="81"/>
        <v>6</v>
      </c>
      <c r="K160" s="113">
        <f t="shared" si="81"/>
        <v>6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3" ht="54" x14ac:dyDescent="0.2">
      <c r="A161" s="51" t="s">
        <v>178</v>
      </c>
      <c r="B161" s="50">
        <v>703</v>
      </c>
      <c r="C161" s="47" t="s">
        <v>39</v>
      </c>
      <c r="D161" s="47" t="s">
        <v>11</v>
      </c>
      <c r="E161" s="53" t="s">
        <v>177</v>
      </c>
      <c r="F161" s="47"/>
      <c r="G161" s="50"/>
      <c r="H161" s="113">
        <f>H162</f>
        <v>9.5</v>
      </c>
      <c r="I161" s="113">
        <f t="shared" ref="I161:K161" si="82">I162</f>
        <v>0</v>
      </c>
      <c r="J161" s="113">
        <f t="shared" si="82"/>
        <v>6</v>
      </c>
      <c r="K161" s="113">
        <f t="shared" si="82"/>
        <v>6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3" ht="54" x14ac:dyDescent="0.2">
      <c r="A162" s="51" t="s">
        <v>102</v>
      </c>
      <c r="B162" s="50">
        <v>703</v>
      </c>
      <c r="C162" s="47" t="s">
        <v>39</v>
      </c>
      <c r="D162" s="47" t="s">
        <v>11</v>
      </c>
      <c r="E162" s="46" t="s">
        <v>177</v>
      </c>
      <c r="F162" s="48" t="s">
        <v>24</v>
      </c>
      <c r="G162" s="50"/>
      <c r="H162" s="113">
        <v>9.5</v>
      </c>
      <c r="I162" s="113"/>
      <c r="J162" s="113">
        <v>6</v>
      </c>
      <c r="K162" s="113">
        <v>6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3" ht="72" x14ac:dyDescent="0.2">
      <c r="A163" s="51" t="s">
        <v>80</v>
      </c>
      <c r="B163" s="50">
        <v>703</v>
      </c>
      <c r="C163" s="47" t="s">
        <v>39</v>
      </c>
      <c r="D163" s="47" t="s">
        <v>11</v>
      </c>
      <c r="E163" s="46" t="s">
        <v>179</v>
      </c>
      <c r="F163" s="47"/>
      <c r="G163" s="50"/>
      <c r="H163" s="113">
        <f>H165</f>
        <v>67.2</v>
      </c>
      <c r="I163" s="113">
        <f t="shared" ref="I163:K163" si="83">I165</f>
        <v>0</v>
      </c>
      <c r="J163" s="113">
        <f t="shared" si="83"/>
        <v>0</v>
      </c>
      <c r="K163" s="113">
        <f t="shared" si="83"/>
        <v>0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3" ht="36" x14ac:dyDescent="0.2">
      <c r="A164" s="51" t="s">
        <v>81</v>
      </c>
      <c r="B164" s="50">
        <v>703</v>
      </c>
      <c r="C164" s="47" t="s">
        <v>39</v>
      </c>
      <c r="D164" s="47" t="s">
        <v>11</v>
      </c>
      <c r="E164" s="53" t="s">
        <v>180</v>
      </c>
      <c r="F164" s="47"/>
      <c r="G164" s="50"/>
      <c r="H164" s="113">
        <f>H165</f>
        <v>67.2</v>
      </c>
      <c r="I164" s="113">
        <f t="shared" ref="I164:K164" si="84">I165</f>
        <v>0</v>
      </c>
      <c r="J164" s="113">
        <f t="shared" si="84"/>
        <v>0</v>
      </c>
      <c r="K164" s="113">
        <f t="shared" si="84"/>
        <v>0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3" ht="54" x14ac:dyDescent="0.2">
      <c r="A165" s="51" t="s">
        <v>102</v>
      </c>
      <c r="B165" s="50">
        <v>703</v>
      </c>
      <c r="C165" s="47" t="s">
        <v>39</v>
      </c>
      <c r="D165" s="47" t="s">
        <v>11</v>
      </c>
      <c r="E165" s="46" t="s">
        <v>180</v>
      </c>
      <c r="F165" s="48" t="s">
        <v>24</v>
      </c>
      <c r="G165" s="50"/>
      <c r="H165" s="113">
        <v>67.2</v>
      </c>
      <c r="I165" s="113"/>
      <c r="J165" s="113">
        <v>0</v>
      </c>
      <c r="K165" s="113">
        <v>0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3" ht="36" x14ac:dyDescent="0.2">
      <c r="A166" s="79" t="s">
        <v>15</v>
      </c>
      <c r="B166" s="52" t="s">
        <v>10</v>
      </c>
      <c r="C166" s="52" t="s">
        <v>39</v>
      </c>
      <c r="D166" s="52" t="s">
        <v>11</v>
      </c>
      <c r="E166" s="46" t="s">
        <v>84</v>
      </c>
      <c r="F166" s="47"/>
      <c r="G166" s="50"/>
      <c r="H166" s="117">
        <f>H167</f>
        <v>97.2</v>
      </c>
      <c r="I166" s="117">
        <f t="shared" ref="I166:K166" si="85">I167</f>
        <v>0</v>
      </c>
      <c r="J166" s="117">
        <f t="shared" si="85"/>
        <v>97.2</v>
      </c>
      <c r="K166" s="117">
        <f t="shared" si="85"/>
        <v>97.2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3" x14ac:dyDescent="0.2">
      <c r="A167" s="79" t="s">
        <v>16</v>
      </c>
      <c r="B167" s="52" t="s">
        <v>10</v>
      </c>
      <c r="C167" s="52" t="s">
        <v>39</v>
      </c>
      <c r="D167" s="52" t="s">
        <v>11</v>
      </c>
      <c r="E167" s="46" t="s">
        <v>85</v>
      </c>
      <c r="F167" s="47"/>
      <c r="G167" s="50"/>
      <c r="H167" s="117">
        <f>H169</f>
        <v>97.2</v>
      </c>
      <c r="I167" s="117">
        <f t="shared" ref="I167:K167" si="86">I169</f>
        <v>0</v>
      </c>
      <c r="J167" s="117">
        <f t="shared" si="86"/>
        <v>97.2</v>
      </c>
      <c r="K167" s="117">
        <f t="shared" si="86"/>
        <v>97.2</v>
      </c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3" ht="76.5" customHeight="1" x14ac:dyDescent="0.2">
      <c r="A168" s="51" t="s">
        <v>181</v>
      </c>
      <c r="B168" s="50">
        <v>703</v>
      </c>
      <c r="C168" s="47" t="s">
        <v>39</v>
      </c>
      <c r="D168" s="47" t="s">
        <v>11</v>
      </c>
      <c r="E168" s="80" t="s">
        <v>182</v>
      </c>
      <c r="F168" s="47"/>
      <c r="G168" s="50"/>
      <c r="H168" s="117">
        <f>H169</f>
        <v>97.2</v>
      </c>
      <c r="I168" s="117">
        <f t="shared" ref="I168:K168" si="87">I169</f>
        <v>0</v>
      </c>
      <c r="J168" s="117">
        <f t="shared" si="87"/>
        <v>97.2</v>
      </c>
      <c r="K168" s="117">
        <f t="shared" si="87"/>
        <v>97.2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3" ht="108" x14ac:dyDescent="0.2">
      <c r="A169" s="51" t="s">
        <v>94</v>
      </c>
      <c r="B169" s="50">
        <v>703</v>
      </c>
      <c r="C169" s="47" t="s">
        <v>39</v>
      </c>
      <c r="D169" s="47" t="s">
        <v>11</v>
      </c>
      <c r="E169" s="106" t="s">
        <v>182</v>
      </c>
      <c r="F169" s="52" t="s">
        <v>23</v>
      </c>
      <c r="G169" s="50">
        <v>212</v>
      </c>
      <c r="H169" s="94">
        <v>97.2</v>
      </c>
      <c r="I169" s="94"/>
      <c r="J169" s="94">
        <v>97.2</v>
      </c>
      <c r="K169" s="94">
        <v>97.2</v>
      </c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3" ht="40.5" x14ac:dyDescent="0.2">
      <c r="A170" s="68" t="s">
        <v>42</v>
      </c>
      <c r="B170" s="54">
        <v>703</v>
      </c>
      <c r="C170" s="52" t="s">
        <v>39</v>
      </c>
      <c r="D170" s="52" t="s">
        <v>14</v>
      </c>
      <c r="E170" s="53"/>
      <c r="F170" s="52"/>
      <c r="G170" s="50"/>
      <c r="H170" s="93">
        <f>H171</f>
        <v>5032.6000000000004</v>
      </c>
      <c r="I170" s="93">
        <f t="shared" ref="I170:K170" si="88">I171</f>
        <v>0</v>
      </c>
      <c r="J170" s="93">
        <f t="shared" si="88"/>
        <v>3515.8999999999996</v>
      </c>
      <c r="K170" s="93">
        <f t="shared" si="88"/>
        <v>3392.8999999999996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3" ht="36" x14ac:dyDescent="0.2">
      <c r="A171" s="79" t="s">
        <v>15</v>
      </c>
      <c r="B171" s="52" t="s">
        <v>10</v>
      </c>
      <c r="C171" s="52" t="s">
        <v>39</v>
      </c>
      <c r="D171" s="52" t="s">
        <v>14</v>
      </c>
      <c r="E171" s="46" t="s">
        <v>84</v>
      </c>
      <c r="F171" s="52"/>
      <c r="G171" s="50"/>
      <c r="H171" s="93">
        <f>H172</f>
        <v>5032.6000000000004</v>
      </c>
      <c r="I171" s="93">
        <f t="shared" ref="I171:K171" si="89">I172</f>
        <v>0</v>
      </c>
      <c r="J171" s="93">
        <f t="shared" si="89"/>
        <v>3515.8999999999996</v>
      </c>
      <c r="K171" s="93">
        <f t="shared" si="89"/>
        <v>3392.8999999999996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3" x14ac:dyDescent="0.2">
      <c r="A172" s="79" t="s">
        <v>16</v>
      </c>
      <c r="B172" s="52" t="s">
        <v>10</v>
      </c>
      <c r="C172" s="52" t="s">
        <v>39</v>
      </c>
      <c r="D172" s="52" t="s">
        <v>14</v>
      </c>
      <c r="E172" s="46" t="s">
        <v>85</v>
      </c>
      <c r="F172" s="52"/>
      <c r="G172" s="50"/>
      <c r="H172" s="93">
        <f>H174+H175</f>
        <v>5032.6000000000004</v>
      </c>
      <c r="I172" s="93">
        <f t="shared" ref="I172:K172" si="90">I174+I175</f>
        <v>0</v>
      </c>
      <c r="J172" s="93">
        <f t="shared" si="90"/>
        <v>3515.8999999999996</v>
      </c>
      <c r="K172" s="93">
        <f t="shared" si="90"/>
        <v>3392.8999999999996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3" ht="42.75" customHeight="1" x14ac:dyDescent="0.2">
      <c r="A173" s="88" t="s">
        <v>183</v>
      </c>
      <c r="B173" s="47" t="s">
        <v>10</v>
      </c>
      <c r="C173" s="47" t="s">
        <v>39</v>
      </c>
      <c r="D173" s="47" t="s">
        <v>14</v>
      </c>
      <c r="E173" s="89" t="s">
        <v>104</v>
      </c>
      <c r="F173" s="52"/>
      <c r="G173" s="50"/>
      <c r="H173" s="93"/>
      <c r="I173" s="93"/>
      <c r="J173" s="93"/>
      <c r="K173" s="9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3" ht="108.75" customHeight="1" x14ac:dyDescent="0.2">
      <c r="A174" s="88" t="s">
        <v>94</v>
      </c>
      <c r="B174" s="47" t="s">
        <v>10</v>
      </c>
      <c r="C174" s="47" t="s">
        <v>39</v>
      </c>
      <c r="D174" s="47" t="s">
        <v>14</v>
      </c>
      <c r="E174" s="46" t="s">
        <v>104</v>
      </c>
      <c r="F174" s="48" t="s">
        <v>23</v>
      </c>
      <c r="G174" s="50"/>
      <c r="H174" s="93">
        <v>3102.5</v>
      </c>
      <c r="I174" s="91"/>
      <c r="J174" s="97">
        <v>1800.5</v>
      </c>
      <c r="K174" s="97">
        <v>1677.5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3" ht="72" x14ac:dyDescent="0.2">
      <c r="A175" s="88" t="s">
        <v>184</v>
      </c>
      <c r="B175" s="50">
        <v>703</v>
      </c>
      <c r="C175" s="47" t="s">
        <v>39</v>
      </c>
      <c r="D175" s="47" t="s">
        <v>14</v>
      </c>
      <c r="E175" s="53" t="s">
        <v>185</v>
      </c>
      <c r="F175" s="48"/>
      <c r="G175" s="50"/>
      <c r="H175" s="93">
        <f>H176+H177+H178</f>
        <v>1930.1</v>
      </c>
      <c r="I175" s="93">
        <f t="shared" ref="I175" si="91">I176+I177</f>
        <v>0</v>
      </c>
      <c r="J175" s="93">
        <f>J176+J177+J178</f>
        <v>1715.3999999999999</v>
      </c>
      <c r="K175" s="93">
        <f>K176+K177+K178</f>
        <v>1715.3999999999999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3" ht="108" x14ac:dyDescent="0.2">
      <c r="A176" s="51" t="s">
        <v>186</v>
      </c>
      <c r="B176" s="50">
        <v>703</v>
      </c>
      <c r="C176" s="47" t="s">
        <v>39</v>
      </c>
      <c r="D176" s="47" t="s">
        <v>14</v>
      </c>
      <c r="E176" s="46" t="s">
        <v>185</v>
      </c>
      <c r="F176" s="52" t="s">
        <v>23</v>
      </c>
      <c r="G176" s="50">
        <v>211</v>
      </c>
      <c r="H176" s="93">
        <v>1507.8</v>
      </c>
      <c r="I176" s="91"/>
      <c r="J176" s="93">
        <v>1393.1</v>
      </c>
      <c r="K176" s="93">
        <v>1393.1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ht="54" x14ac:dyDescent="0.2">
      <c r="A177" s="51" t="s">
        <v>102</v>
      </c>
      <c r="B177" s="50">
        <v>703</v>
      </c>
      <c r="C177" s="47" t="s">
        <v>39</v>
      </c>
      <c r="D177" s="47" t="s">
        <v>14</v>
      </c>
      <c r="E177" s="46" t="s">
        <v>185</v>
      </c>
      <c r="F177" s="52" t="s">
        <v>24</v>
      </c>
      <c r="G177" s="50">
        <v>221</v>
      </c>
      <c r="H177" s="93">
        <v>422.2</v>
      </c>
      <c r="I177" s="91"/>
      <c r="J177" s="93">
        <v>322.3</v>
      </c>
      <c r="K177" s="93">
        <v>322.3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51" t="s">
        <v>97</v>
      </c>
      <c r="B178" s="50">
        <v>703</v>
      </c>
      <c r="C178" s="47" t="s">
        <v>39</v>
      </c>
      <c r="D178" s="47" t="s">
        <v>14</v>
      </c>
      <c r="E178" s="46" t="s">
        <v>185</v>
      </c>
      <c r="F178" s="52" t="s">
        <v>19</v>
      </c>
      <c r="G178" s="50"/>
      <c r="H178" s="93">
        <v>0.1</v>
      </c>
      <c r="I178" s="91"/>
      <c r="J178" s="93">
        <v>0</v>
      </c>
      <c r="K178" s="93">
        <v>0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s="16" customFormat="1" x14ac:dyDescent="0.3">
      <c r="A179" s="81" t="s">
        <v>43</v>
      </c>
      <c r="B179" s="70">
        <v>703</v>
      </c>
      <c r="C179" s="65" t="s">
        <v>44</v>
      </c>
      <c r="D179" s="65" t="s">
        <v>53</v>
      </c>
      <c r="E179" s="69"/>
      <c r="F179" s="65"/>
      <c r="G179" s="70"/>
      <c r="H179" s="93">
        <f>H180</f>
        <v>168</v>
      </c>
      <c r="I179" s="122"/>
      <c r="J179" s="93">
        <f t="shared" ref="J179:K181" si="92">J180</f>
        <v>168</v>
      </c>
      <c r="K179" s="93">
        <f t="shared" si="92"/>
        <v>168</v>
      </c>
      <c r="AMJ179"/>
    </row>
    <row r="180" spans="1:1024" s="18" customFormat="1" ht="21.75" customHeight="1" x14ac:dyDescent="0.25">
      <c r="A180" s="79" t="s">
        <v>45</v>
      </c>
      <c r="B180" s="52" t="s">
        <v>10</v>
      </c>
      <c r="C180" s="52" t="s">
        <v>44</v>
      </c>
      <c r="D180" s="52" t="s">
        <v>11</v>
      </c>
      <c r="E180" s="53"/>
      <c r="F180" s="52"/>
      <c r="G180" s="52" t="s">
        <v>12</v>
      </c>
      <c r="H180" s="93">
        <f>H181</f>
        <v>168</v>
      </c>
      <c r="I180" s="95"/>
      <c r="J180" s="93">
        <f t="shared" si="92"/>
        <v>168</v>
      </c>
      <c r="K180" s="93">
        <f t="shared" si="92"/>
        <v>168</v>
      </c>
      <c r="AMJ180"/>
    </row>
    <row r="181" spans="1:1024" ht="21.75" customHeight="1" x14ac:dyDescent="0.2">
      <c r="A181" s="51" t="s">
        <v>15</v>
      </c>
      <c r="B181" s="47" t="s">
        <v>10</v>
      </c>
      <c r="C181" s="47" t="s">
        <v>44</v>
      </c>
      <c r="D181" s="47" t="s">
        <v>11</v>
      </c>
      <c r="E181" s="46" t="s">
        <v>84</v>
      </c>
      <c r="F181" s="52"/>
      <c r="G181" s="52"/>
      <c r="H181" s="94">
        <f>H182</f>
        <v>168</v>
      </c>
      <c r="I181" s="99"/>
      <c r="J181" s="94">
        <f t="shared" si="92"/>
        <v>168</v>
      </c>
      <c r="K181" s="94">
        <f t="shared" si="92"/>
        <v>168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ht="21.75" customHeight="1" x14ac:dyDescent="0.2">
      <c r="A182" s="51" t="s">
        <v>16</v>
      </c>
      <c r="B182" s="47" t="s">
        <v>10</v>
      </c>
      <c r="C182" s="47" t="s">
        <v>44</v>
      </c>
      <c r="D182" s="47" t="s">
        <v>11</v>
      </c>
      <c r="E182" s="46" t="s">
        <v>85</v>
      </c>
      <c r="F182" s="52"/>
      <c r="G182" s="52"/>
      <c r="H182" s="94">
        <f>H184</f>
        <v>168</v>
      </c>
      <c r="I182" s="99"/>
      <c r="J182" s="94">
        <f>J184</f>
        <v>168</v>
      </c>
      <c r="K182" s="94">
        <f>K184</f>
        <v>168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ht="54" x14ac:dyDescent="0.2">
      <c r="A183" s="51" t="s">
        <v>187</v>
      </c>
      <c r="B183" s="47" t="s">
        <v>10</v>
      </c>
      <c r="C183" s="47" t="s">
        <v>44</v>
      </c>
      <c r="D183" s="47" t="s">
        <v>11</v>
      </c>
      <c r="E183" s="53" t="s">
        <v>188</v>
      </c>
      <c r="F183" s="52"/>
      <c r="G183" s="52"/>
      <c r="H183" s="94">
        <f>H184</f>
        <v>168</v>
      </c>
      <c r="I183" s="94">
        <f t="shared" ref="I183:K183" si="93">I184</f>
        <v>0</v>
      </c>
      <c r="J183" s="94">
        <f t="shared" si="93"/>
        <v>168</v>
      </c>
      <c r="K183" s="94">
        <f t="shared" si="93"/>
        <v>168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ht="36" x14ac:dyDescent="0.2">
      <c r="A184" s="51" t="s">
        <v>189</v>
      </c>
      <c r="B184" s="47" t="s">
        <v>10</v>
      </c>
      <c r="C184" s="47" t="s">
        <v>44</v>
      </c>
      <c r="D184" s="47" t="s">
        <v>11</v>
      </c>
      <c r="E184" s="46" t="s">
        <v>188</v>
      </c>
      <c r="F184" s="52" t="s">
        <v>47</v>
      </c>
      <c r="G184" s="47" t="s">
        <v>46</v>
      </c>
      <c r="H184" s="94">
        <v>168</v>
      </c>
      <c r="I184" s="99"/>
      <c r="J184" s="94">
        <v>168</v>
      </c>
      <c r="K184" s="94">
        <v>168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3">
      <c r="A185" s="68" t="s">
        <v>48</v>
      </c>
      <c r="B185" s="70">
        <v>703</v>
      </c>
      <c r="C185" s="65" t="s">
        <v>18</v>
      </c>
      <c r="D185" s="65" t="s">
        <v>53</v>
      </c>
      <c r="E185" s="65"/>
      <c r="F185" s="65"/>
      <c r="G185" s="50"/>
      <c r="H185" s="100">
        <f>H186</f>
        <v>12</v>
      </c>
      <c r="I185" s="95"/>
      <c r="J185" s="100">
        <f t="shared" ref="J185:K187" si="94">J186</f>
        <v>12</v>
      </c>
      <c r="K185" s="100">
        <f t="shared" si="94"/>
        <v>12</v>
      </c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3">
      <c r="A186" s="79" t="s">
        <v>49</v>
      </c>
      <c r="B186" s="70">
        <v>703</v>
      </c>
      <c r="C186" s="70">
        <v>11</v>
      </c>
      <c r="D186" s="65" t="s">
        <v>11</v>
      </c>
      <c r="E186" s="82"/>
      <c r="F186" s="52"/>
      <c r="G186" s="50"/>
      <c r="H186" s="100">
        <f>H187</f>
        <v>12</v>
      </c>
      <c r="I186" s="95"/>
      <c r="J186" s="100">
        <f t="shared" si="94"/>
        <v>12</v>
      </c>
      <c r="K186" s="100">
        <f t="shared" si="94"/>
        <v>12</v>
      </c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ht="36" x14ac:dyDescent="0.3">
      <c r="A187" s="51" t="s">
        <v>15</v>
      </c>
      <c r="B187" s="47" t="s">
        <v>10</v>
      </c>
      <c r="C187" s="47" t="s">
        <v>18</v>
      </c>
      <c r="D187" s="47" t="s">
        <v>11</v>
      </c>
      <c r="E187" s="46" t="s">
        <v>84</v>
      </c>
      <c r="F187" s="65"/>
      <c r="G187" s="50"/>
      <c r="H187" s="100">
        <f>H188</f>
        <v>12</v>
      </c>
      <c r="I187" s="95"/>
      <c r="J187" s="100">
        <f t="shared" si="94"/>
        <v>12</v>
      </c>
      <c r="K187" s="100">
        <f t="shared" si="94"/>
        <v>12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x14ac:dyDescent="0.3">
      <c r="A188" s="51" t="s">
        <v>16</v>
      </c>
      <c r="B188" s="47" t="s">
        <v>10</v>
      </c>
      <c r="C188" s="47" t="s">
        <v>18</v>
      </c>
      <c r="D188" s="47" t="s">
        <v>11</v>
      </c>
      <c r="E188" s="46" t="s">
        <v>85</v>
      </c>
      <c r="F188" s="65"/>
      <c r="G188" s="50"/>
      <c r="H188" s="100">
        <f>H190</f>
        <v>12</v>
      </c>
      <c r="I188" s="95"/>
      <c r="J188" s="100">
        <f>J190</f>
        <v>12</v>
      </c>
      <c r="K188" s="100">
        <f>K190</f>
        <v>12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ht="36" x14ac:dyDescent="0.3">
      <c r="A189" s="51" t="s">
        <v>204</v>
      </c>
      <c r="B189" s="50">
        <v>703</v>
      </c>
      <c r="C189" s="50">
        <v>11</v>
      </c>
      <c r="D189" s="47" t="s">
        <v>11</v>
      </c>
      <c r="E189" s="82" t="s">
        <v>190</v>
      </c>
      <c r="F189" s="65"/>
      <c r="G189" s="50"/>
      <c r="H189" s="100">
        <f>H190</f>
        <v>12</v>
      </c>
      <c r="I189" s="100">
        <f t="shared" ref="I189:K189" si="95">I190</f>
        <v>0</v>
      </c>
      <c r="J189" s="100">
        <f t="shared" si="95"/>
        <v>12</v>
      </c>
      <c r="K189" s="100">
        <f t="shared" si="95"/>
        <v>12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ht="54" x14ac:dyDescent="0.3">
      <c r="A190" s="51" t="s">
        <v>102</v>
      </c>
      <c r="B190" s="50">
        <v>703</v>
      </c>
      <c r="C190" s="50">
        <v>11</v>
      </c>
      <c r="D190" s="47" t="s">
        <v>11</v>
      </c>
      <c r="E190" s="123" t="s">
        <v>190</v>
      </c>
      <c r="F190" s="52" t="s">
        <v>24</v>
      </c>
      <c r="G190" s="50"/>
      <c r="H190" s="100">
        <v>12</v>
      </c>
      <c r="I190" s="95"/>
      <c r="J190" s="100">
        <v>12</v>
      </c>
      <c r="K190" s="100">
        <v>12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s="17" customFormat="1" ht="30" customHeight="1" x14ac:dyDescent="0.3">
      <c r="A191" s="83" t="s">
        <v>50</v>
      </c>
      <c r="B191" s="84" t="s">
        <v>10</v>
      </c>
      <c r="C191" s="84" t="s">
        <v>51</v>
      </c>
      <c r="D191" s="85" t="s">
        <v>53</v>
      </c>
      <c r="E191" s="64"/>
      <c r="F191" s="85"/>
      <c r="G191" s="70"/>
      <c r="H191" s="100">
        <f>H192</f>
        <v>54</v>
      </c>
      <c r="I191" s="92"/>
      <c r="J191" s="100">
        <f t="shared" ref="J191:K193" si="96">J192</f>
        <v>54</v>
      </c>
      <c r="K191" s="100">
        <f t="shared" si="96"/>
        <v>54</v>
      </c>
      <c r="AMJ191"/>
    </row>
    <row r="192" spans="1:1024" s="18" customFormat="1" ht="29.25" customHeight="1" x14ac:dyDescent="0.3">
      <c r="A192" s="68" t="s">
        <v>52</v>
      </c>
      <c r="B192" s="70">
        <v>703</v>
      </c>
      <c r="C192" s="70">
        <v>12</v>
      </c>
      <c r="D192" s="65" t="s">
        <v>28</v>
      </c>
      <c r="E192" s="69"/>
      <c r="F192" s="65"/>
      <c r="G192" s="65" t="s">
        <v>12</v>
      </c>
      <c r="H192" s="100">
        <f>H193</f>
        <v>54</v>
      </c>
      <c r="I192" s="92"/>
      <c r="J192" s="100">
        <f t="shared" si="96"/>
        <v>54</v>
      </c>
      <c r="K192" s="100">
        <f t="shared" si="96"/>
        <v>54</v>
      </c>
      <c r="AMJ192"/>
    </row>
    <row r="193" spans="1:1024" ht="36" x14ac:dyDescent="0.3">
      <c r="A193" s="51" t="s">
        <v>15</v>
      </c>
      <c r="B193" s="47" t="s">
        <v>10</v>
      </c>
      <c r="C193" s="47" t="s">
        <v>51</v>
      </c>
      <c r="D193" s="47" t="s">
        <v>28</v>
      </c>
      <c r="E193" s="46" t="s">
        <v>84</v>
      </c>
      <c r="F193" s="65"/>
      <c r="G193" s="65"/>
      <c r="H193" s="100">
        <f>H194</f>
        <v>54</v>
      </c>
      <c r="I193" s="92"/>
      <c r="J193" s="100">
        <f t="shared" si="96"/>
        <v>54</v>
      </c>
      <c r="K193" s="100">
        <f t="shared" si="96"/>
        <v>54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3">
      <c r="A194" s="51" t="s">
        <v>16</v>
      </c>
      <c r="B194" s="47" t="s">
        <v>10</v>
      </c>
      <c r="C194" s="47" t="s">
        <v>51</v>
      </c>
      <c r="D194" s="47" t="s">
        <v>28</v>
      </c>
      <c r="E194" s="46" t="s">
        <v>85</v>
      </c>
      <c r="F194" s="65"/>
      <c r="G194" s="65"/>
      <c r="H194" s="100">
        <f>H196</f>
        <v>54</v>
      </c>
      <c r="I194" s="92"/>
      <c r="J194" s="100">
        <f>J196</f>
        <v>54</v>
      </c>
      <c r="K194" s="100">
        <f>K196</f>
        <v>54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ht="72" x14ac:dyDescent="0.3">
      <c r="A195" s="51" t="s">
        <v>191</v>
      </c>
      <c r="B195" s="50">
        <v>703</v>
      </c>
      <c r="C195" s="50">
        <v>12</v>
      </c>
      <c r="D195" s="47" t="s">
        <v>28</v>
      </c>
      <c r="E195" s="82" t="s">
        <v>192</v>
      </c>
      <c r="F195" s="65"/>
      <c r="G195" s="65"/>
      <c r="H195" s="100">
        <f>H196</f>
        <v>54</v>
      </c>
      <c r="I195" s="100">
        <f t="shared" ref="I195:K195" si="97">I196</f>
        <v>0</v>
      </c>
      <c r="J195" s="100">
        <f t="shared" si="97"/>
        <v>54</v>
      </c>
      <c r="K195" s="100">
        <f t="shared" si="97"/>
        <v>54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ht="54" x14ac:dyDescent="0.3">
      <c r="A196" s="51" t="s">
        <v>102</v>
      </c>
      <c r="B196" s="50">
        <v>703</v>
      </c>
      <c r="C196" s="50">
        <v>12</v>
      </c>
      <c r="D196" s="47" t="s">
        <v>28</v>
      </c>
      <c r="E196" s="123" t="s">
        <v>192</v>
      </c>
      <c r="F196" s="52" t="s">
        <v>24</v>
      </c>
      <c r="G196" s="50">
        <v>226</v>
      </c>
      <c r="H196" s="100">
        <v>54</v>
      </c>
      <c r="I196" s="92"/>
      <c r="J196" s="100">
        <v>54</v>
      </c>
      <c r="K196" s="100">
        <v>54</v>
      </c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1"/>
      <c r="F197" s="20"/>
      <c r="G197" s="20"/>
      <c r="H197" s="22"/>
      <c r="I197" s="49"/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24"/>
      <c r="B198" s="20"/>
      <c r="C198" s="20"/>
      <c r="D198" s="20"/>
      <c r="E198" s="21"/>
      <c r="F198" s="20"/>
      <c r="G198" s="20"/>
      <c r="H198" s="22"/>
      <c r="I198" s="23"/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9"/>
      <c r="B199" s="20"/>
      <c r="C199" s="20"/>
      <c r="D199" s="20"/>
      <c r="E199" s="21"/>
      <c r="F199" s="20"/>
      <c r="G199" s="20"/>
      <c r="H199" s="22"/>
      <c r="I199" s="23"/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x14ac:dyDescent="0.2">
      <c r="A200" s="19"/>
      <c r="B200" s="20"/>
      <c r="C200" s="20"/>
      <c r="D200" s="20"/>
      <c r="E200" s="21"/>
      <c r="F200" s="20"/>
      <c r="G200" s="20"/>
      <c r="H200" s="22"/>
      <c r="I200" s="23"/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24"/>
      <c r="B201" s="20"/>
      <c r="C201" s="20"/>
      <c r="D201" s="20"/>
      <c r="E201" s="21"/>
      <c r="F201" s="20"/>
      <c r="G201" s="20"/>
      <c r="H201" s="22"/>
      <c r="I201" s="23"/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1"/>
      <c r="F202" s="20"/>
      <c r="G202" s="20"/>
      <c r="H202" s="22"/>
      <c r="I202" s="23"/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0"/>
      <c r="C203" s="20"/>
      <c r="D203" s="20"/>
      <c r="E203" s="21"/>
      <c r="F203" s="20"/>
      <c r="G203" s="20"/>
      <c r="H203" s="22"/>
      <c r="I203" s="23"/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24"/>
      <c r="B204" s="20"/>
      <c r="C204" s="20"/>
      <c r="D204" s="20"/>
      <c r="E204" s="21"/>
      <c r="F204" s="20"/>
      <c r="G204" s="20"/>
      <c r="H204" s="22"/>
      <c r="I204" s="23"/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1"/>
      <c r="F205" s="20"/>
      <c r="G205" s="20"/>
      <c r="H205" s="22"/>
      <c r="I205" s="23">
        <v>0.6089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0"/>
      <c r="C206" s="20"/>
      <c r="D206" s="20"/>
      <c r="E206" s="21"/>
      <c r="F206" s="20"/>
      <c r="G206" s="20"/>
      <c r="H206" s="22"/>
      <c r="I206" s="23">
        <v>0.59519999999999995</v>
      </c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s="14" customFormat="1" ht="12.75" customHeight="1" x14ac:dyDescent="0.3">
      <c r="A207" s="128"/>
      <c r="B207" s="128"/>
      <c r="C207" s="128"/>
      <c r="D207" s="128"/>
      <c r="E207" s="128"/>
      <c r="F207" s="128"/>
      <c r="G207" s="128"/>
      <c r="H207" s="25"/>
      <c r="I207" s="23"/>
      <c r="J207" s="26"/>
      <c r="K207" s="26"/>
      <c r="AMJ207"/>
    </row>
    <row r="208" spans="1:1024" x14ac:dyDescent="0.2">
      <c r="A208" s="27"/>
      <c r="B208" s="20"/>
      <c r="C208" s="20"/>
      <c r="D208" s="20"/>
      <c r="E208" s="28"/>
      <c r="F208" s="20"/>
      <c r="G208" s="20"/>
      <c r="H208" s="22"/>
      <c r="I208" s="23"/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1"/>
      <c r="F209" s="29"/>
      <c r="G209" s="20"/>
      <c r="H209" s="22"/>
      <c r="I209" s="23">
        <v>1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s="14" customFormat="1" ht="12.75" customHeight="1" x14ac:dyDescent="0.3">
      <c r="A210" s="128"/>
      <c r="B210" s="128"/>
      <c r="C210" s="128"/>
      <c r="D210" s="128"/>
      <c r="E210" s="128"/>
      <c r="F210" s="128"/>
      <c r="G210" s="128"/>
      <c r="H210" s="25"/>
      <c r="I210" s="23"/>
      <c r="J210" s="26"/>
      <c r="K210" s="26"/>
      <c r="AMJ210"/>
    </row>
    <row r="211" spans="1:1024" x14ac:dyDescent="0.2">
      <c r="A211" s="19"/>
      <c r="B211" s="20"/>
      <c r="C211" s="20"/>
      <c r="D211" s="20"/>
      <c r="E211" s="21"/>
      <c r="F211" s="29"/>
      <c r="G211" s="20"/>
      <c r="H211" s="22"/>
      <c r="I211" s="23">
        <v>1</v>
      </c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9"/>
      <c r="B212" s="20"/>
      <c r="C212" s="20"/>
      <c r="D212" s="20"/>
      <c r="E212" s="21"/>
      <c r="F212" s="29"/>
      <c r="G212" s="20"/>
      <c r="H212" s="22"/>
      <c r="I212" s="23">
        <v>1</v>
      </c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9"/>
      <c r="B213" s="20"/>
      <c r="C213" s="20"/>
      <c r="D213" s="20"/>
      <c r="E213" s="21"/>
      <c r="F213" s="29"/>
      <c r="G213" s="20"/>
      <c r="H213" s="22"/>
      <c r="I213" s="23">
        <v>1</v>
      </c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s="14" customFormat="1" ht="12.75" customHeight="1" x14ac:dyDescent="0.3">
      <c r="A214" s="128"/>
      <c r="B214" s="128"/>
      <c r="C214" s="128"/>
      <c r="D214" s="128"/>
      <c r="E214" s="128"/>
      <c r="F214" s="128"/>
      <c r="G214" s="128"/>
      <c r="H214" s="25"/>
      <c r="I214" s="23"/>
      <c r="J214" s="26"/>
      <c r="K214" s="26"/>
      <c r="AMJ214"/>
    </row>
    <row r="215" spans="1:1024" x14ac:dyDescent="0.2">
      <c r="A215" s="19"/>
      <c r="B215" s="20"/>
      <c r="C215" s="20"/>
      <c r="D215" s="20"/>
      <c r="E215" s="21"/>
      <c r="F215" s="29"/>
      <c r="G215" s="20"/>
      <c r="H215" s="22"/>
      <c r="I215" s="23">
        <v>0.99009999999999998</v>
      </c>
      <c r="J215" s="11"/>
      <c r="K215" s="1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x14ac:dyDescent="0.2">
      <c r="A216" s="19"/>
      <c r="B216" s="20"/>
      <c r="C216" s="20"/>
      <c r="D216" s="20"/>
      <c r="E216" s="21"/>
      <c r="F216" s="29"/>
      <c r="G216" s="20"/>
      <c r="H216" s="22"/>
      <c r="I216" s="23">
        <v>0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x14ac:dyDescent="0.2">
      <c r="A217" s="19"/>
      <c r="B217" s="20"/>
      <c r="C217" s="20"/>
      <c r="D217" s="20"/>
      <c r="E217" s="21"/>
      <c r="F217" s="29"/>
      <c r="G217" s="20"/>
      <c r="H217" s="22"/>
      <c r="I217" s="23"/>
      <c r="J217" s="11"/>
      <c r="K217" s="1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4" x14ac:dyDescent="0.2">
      <c r="A218" s="19"/>
      <c r="B218" s="20"/>
      <c r="C218" s="20"/>
      <c r="D218" s="20"/>
      <c r="E218" s="21"/>
      <c r="F218" s="29"/>
      <c r="G218" s="20"/>
      <c r="H218" s="22"/>
      <c r="I218" s="23">
        <v>0.87529999999999997</v>
      </c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s="14" customFormat="1" ht="12.75" customHeight="1" x14ac:dyDescent="0.3">
      <c r="A219" s="128"/>
      <c r="B219" s="128"/>
      <c r="C219" s="128"/>
      <c r="D219" s="128"/>
      <c r="E219" s="128"/>
      <c r="F219" s="128"/>
      <c r="G219" s="128"/>
      <c r="H219" s="25"/>
      <c r="I219" s="23"/>
      <c r="J219" s="26"/>
      <c r="K219" s="26"/>
      <c r="AMJ219"/>
    </row>
    <row r="220" spans="1:1024" x14ac:dyDescent="0.2">
      <c r="A220" s="30"/>
      <c r="B220" s="20"/>
      <c r="C220" s="20"/>
      <c r="D220" s="20"/>
      <c r="E220" s="28"/>
      <c r="F220" s="20"/>
      <c r="G220" s="20"/>
      <c r="H220" s="22"/>
      <c r="I220" s="23"/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2">
      <c r="A221" s="19"/>
      <c r="B221" s="20"/>
      <c r="C221" s="20"/>
      <c r="D221" s="20"/>
      <c r="E221" s="28"/>
      <c r="F221" s="29"/>
      <c r="G221" s="20"/>
      <c r="H221" s="22"/>
      <c r="I221" s="23">
        <v>1</v>
      </c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s="14" customFormat="1" ht="12.75" customHeight="1" x14ac:dyDescent="0.3">
      <c r="A222" s="128"/>
      <c r="B222" s="128"/>
      <c r="C222" s="128"/>
      <c r="D222" s="128"/>
      <c r="E222" s="128"/>
      <c r="F222" s="128"/>
      <c r="G222" s="128"/>
      <c r="H222" s="25"/>
      <c r="I222" s="23"/>
      <c r="J222" s="26"/>
      <c r="K222" s="26"/>
      <c r="AMJ222"/>
    </row>
    <row r="223" spans="1:1024" x14ac:dyDescent="0.2">
      <c r="A223" s="19"/>
      <c r="B223" s="20"/>
      <c r="C223" s="20"/>
      <c r="D223" s="20"/>
      <c r="E223" s="21"/>
      <c r="F223" s="29"/>
      <c r="G223" s="20"/>
      <c r="H223" s="22"/>
      <c r="I223" s="23">
        <v>1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0"/>
      <c r="C224" s="20"/>
      <c r="D224" s="20"/>
      <c r="E224" s="21"/>
      <c r="F224" s="29"/>
      <c r="G224" s="20"/>
      <c r="H224" s="22"/>
      <c r="I224" s="23">
        <v>0.25369999999999998</v>
      </c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s="14" customFormat="1" ht="12.75" customHeight="1" x14ac:dyDescent="0.3">
      <c r="A225" s="128"/>
      <c r="B225" s="128"/>
      <c r="C225" s="128"/>
      <c r="D225" s="128"/>
      <c r="E225" s="128"/>
      <c r="F225" s="128"/>
      <c r="G225" s="128"/>
      <c r="H225" s="25"/>
      <c r="I225" s="23"/>
      <c r="J225" s="26"/>
      <c r="K225" s="26"/>
      <c r="AMJ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0.87329999999999997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0.41670000000000001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0.78649999999999998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x14ac:dyDescent="0.2">
      <c r="A229" s="19"/>
      <c r="B229" s="20"/>
      <c r="C229" s="20"/>
      <c r="D229" s="20"/>
      <c r="E229" s="28"/>
      <c r="F229" s="20"/>
      <c r="G229" s="20"/>
      <c r="H229" s="22"/>
      <c r="I229" s="23">
        <v>1</v>
      </c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x14ac:dyDescent="0.2">
      <c r="A230" s="19"/>
      <c r="B230" s="20"/>
      <c r="C230" s="20"/>
      <c r="D230" s="20"/>
      <c r="E230" s="28"/>
      <c r="F230" s="20"/>
      <c r="G230" s="20"/>
      <c r="H230" s="22"/>
      <c r="I230" s="23">
        <v>0.60729999999999995</v>
      </c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19"/>
      <c r="B231" s="20"/>
      <c r="C231" s="20"/>
      <c r="D231" s="20"/>
      <c r="E231" s="28"/>
      <c r="F231" s="20"/>
      <c r="G231" s="20"/>
      <c r="H231" s="22"/>
      <c r="I231" s="23">
        <v>0.60629999999999995</v>
      </c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9"/>
      <c r="B232" s="20"/>
      <c r="C232" s="20"/>
      <c r="D232" s="20"/>
      <c r="E232" s="28"/>
      <c r="F232" s="20"/>
      <c r="G232" s="20"/>
      <c r="H232" s="22"/>
      <c r="I232" s="23">
        <v>0.1484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0.99980000000000002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>
        <v>0.87649999999999995</v>
      </c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>
        <v>1</v>
      </c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0"/>
      <c r="C236" s="20"/>
      <c r="D236" s="20"/>
      <c r="E236" s="28"/>
      <c r="F236" s="20"/>
      <c r="G236" s="20"/>
      <c r="H236" s="22"/>
      <c r="I236" s="23">
        <v>0.85780000000000001</v>
      </c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s="14" customFormat="1" ht="12.75" customHeight="1" x14ac:dyDescent="0.3">
      <c r="A237" s="128"/>
      <c r="B237" s="128"/>
      <c r="C237" s="128"/>
      <c r="D237" s="128"/>
      <c r="E237" s="128"/>
      <c r="F237" s="128"/>
      <c r="G237" s="128"/>
      <c r="H237" s="25"/>
      <c r="I237" s="23"/>
      <c r="J237" s="26"/>
      <c r="K237" s="26"/>
      <c r="AMJ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0.99709999999999999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s="14" customFormat="1" ht="12.75" customHeight="1" x14ac:dyDescent="0.3">
      <c r="A239" s="128"/>
      <c r="B239" s="128"/>
      <c r="C239" s="128"/>
      <c r="D239" s="128"/>
      <c r="E239" s="128"/>
      <c r="F239" s="128"/>
      <c r="G239" s="128"/>
      <c r="H239" s="25"/>
      <c r="I239" s="23"/>
      <c r="J239" s="26"/>
      <c r="K239" s="26"/>
      <c r="AMJ239"/>
    </row>
    <row r="240" spans="1:1024" x14ac:dyDescent="0.2">
      <c r="A240" s="19"/>
      <c r="B240" s="20"/>
      <c r="C240" s="20"/>
      <c r="D240" s="20"/>
      <c r="E240" s="28"/>
      <c r="F240" s="20"/>
      <c r="G240" s="20"/>
      <c r="H240" s="22"/>
      <c r="I240" s="23">
        <v>0.85429999999999995</v>
      </c>
      <c r="J240" s="11"/>
      <c r="K240" s="11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s="14" customFormat="1" ht="12.75" customHeight="1" x14ac:dyDescent="0.3">
      <c r="A241" s="128"/>
      <c r="B241" s="128"/>
      <c r="C241" s="128"/>
      <c r="D241" s="128"/>
      <c r="E241" s="128"/>
      <c r="F241" s="128"/>
      <c r="G241" s="128"/>
      <c r="H241" s="25"/>
      <c r="I241" s="23"/>
      <c r="J241" s="26"/>
      <c r="K241" s="26"/>
      <c r="AMJ241"/>
    </row>
    <row r="242" spans="1:1024" x14ac:dyDescent="0.2">
      <c r="A242" s="19"/>
      <c r="B242" s="20"/>
      <c r="C242" s="20"/>
      <c r="D242" s="20"/>
      <c r="E242" s="28"/>
      <c r="F242" s="20"/>
      <c r="G242" s="20"/>
      <c r="H242" s="22"/>
      <c r="I242" s="23">
        <v>0.85</v>
      </c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s="14" customFormat="1" ht="12.75" customHeight="1" x14ac:dyDescent="0.3">
      <c r="A243" s="128"/>
      <c r="B243" s="128"/>
      <c r="C243" s="128"/>
      <c r="D243" s="128"/>
      <c r="E243" s="128"/>
      <c r="F243" s="128"/>
      <c r="G243" s="128"/>
      <c r="H243" s="25"/>
      <c r="I243" s="23"/>
      <c r="J243" s="26"/>
      <c r="K243" s="26"/>
      <c r="AMJ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0.91720000000000002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2">
      <c r="A245" s="19"/>
      <c r="B245" s="20"/>
      <c r="C245" s="20"/>
      <c r="D245" s="20"/>
      <c r="E245" s="28"/>
      <c r="F245" s="20"/>
      <c r="G245" s="20"/>
      <c r="H245" s="22"/>
      <c r="I245" s="23">
        <v>7.1400000000000005E-2</v>
      </c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0"/>
      <c r="C246" s="20"/>
      <c r="D246" s="20"/>
      <c r="E246" s="28"/>
      <c r="F246" s="20"/>
      <c r="G246" s="20"/>
      <c r="H246" s="22"/>
      <c r="I246" s="23">
        <v>0.91549999999999998</v>
      </c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9"/>
      <c r="B247" s="20"/>
      <c r="C247" s="20"/>
      <c r="D247" s="20"/>
      <c r="E247" s="28"/>
      <c r="F247" s="20"/>
      <c r="G247" s="20"/>
      <c r="H247" s="22"/>
      <c r="I247" s="23">
        <v>1</v>
      </c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0"/>
      <c r="C248" s="20"/>
      <c r="D248" s="20"/>
      <c r="E248" s="28"/>
      <c r="F248" s="20"/>
      <c r="G248" s="20"/>
      <c r="H248" s="22"/>
      <c r="I248" s="23">
        <v>0.37709999999999999</v>
      </c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0"/>
      <c r="C249" s="20"/>
      <c r="D249" s="20"/>
      <c r="E249" s="28"/>
      <c r="F249" s="20"/>
      <c r="G249" s="20"/>
      <c r="H249" s="22"/>
      <c r="I249" s="23">
        <v>0.23619999999999999</v>
      </c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1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x14ac:dyDescent="0.2">
      <c r="A251" s="19"/>
      <c r="B251" s="20"/>
      <c r="C251" s="20"/>
      <c r="D251" s="20"/>
      <c r="E251" s="28"/>
      <c r="F251" s="20"/>
      <c r="G251" s="20"/>
      <c r="H251" s="22"/>
      <c r="I251" s="23">
        <v>1</v>
      </c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0"/>
      <c r="C252" s="20"/>
      <c r="D252" s="20"/>
      <c r="E252" s="28"/>
      <c r="F252" s="20"/>
      <c r="G252" s="20"/>
      <c r="H252" s="22"/>
      <c r="I252" s="23">
        <v>0.3574</v>
      </c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>
        <v>0.3679</v>
      </c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0.59789999999999999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s="14" customFormat="1" ht="12.75" customHeight="1" x14ac:dyDescent="0.3">
      <c r="A255" s="128"/>
      <c r="B255" s="128"/>
      <c r="C255" s="128"/>
      <c r="D255" s="128"/>
      <c r="E255" s="128"/>
      <c r="F255" s="128"/>
      <c r="G255" s="128"/>
      <c r="H255" s="25"/>
      <c r="I255" s="23"/>
      <c r="J255" s="26"/>
      <c r="K255" s="26"/>
      <c r="AMJ255"/>
    </row>
    <row r="256" spans="1:1024" x14ac:dyDescent="0.2">
      <c r="A256" s="19"/>
      <c r="B256" s="20"/>
      <c r="C256" s="20"/>
      <c r="D256" s="20"/>
      <c r="E256" s="28"/>
      <c r="F256" s="20"/>
      <c r="G256" s="20"/>
      <c r="H256" s="22"/>
      <c r="I256" s="23">
        <v>0.92330000000000001</v>
      </c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9"/>
      <c r="B257" s="20"/>
      <c r="C257" s="20"/>
      <c r="D257" s="20"/>
      <c r="E257" s="28"/>
      <c r="F257" s="20"/>
      <c r="G257" s="20"/>
      <c r="H257" s="22"/>
      <c r="I257" s="23">
        <v>0.64439999999999997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x14ac:dyDescent="0.2">
      <c r="A258" s="19"/>
      <c r="B258" s="20"/>
      <c r="C258" s="20"/>
      <c r="D258" s="20"/>
      <c r="E258" s="28"/>
      <c r="F258" s="20"/>
      <c r="G258" s="20"/>
      <c r="H258" s="22"/>
      <c r="I258" s="23">
        <v>0.79890000000000005</v>
      </c>
      <c r="J258" s="11"/>
      <c r="K258" s="1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x14ac:dyDescent="0.2">
      <c r="A259" s="19"/>
      <c r="B259" s="20"/>
      <c r="C259" s="20"/>
      <c r="D259" s="20"/>
      <c r="E259" s="28"/>
      <c r="F259" s="20"/>
      <c r="G259" s="20"/>
      <c r="H259" s="22"/>
      <c r="I259" s="23">
        <v>0.85429999999999995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0.26679999999999998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0"/>
      <c r="C261" s="20"/>
      <c r="D261" s="20"/>
      <c r="E261" s="28"/>
      <c r="F261" s="20"/>
      <c r="G261" s="20"/>
      <c r="H261" s="22"/>
      <c r="I261" s="23">
        <v>0.99980000000000002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2">
      <c r="A262" s="19"/>
      <c r="B262" s="20"/>
      <c r="C262" s="20"/>
      <c r="D262" s="20"/>
      <c r="E262" s="28"/>
      <c r="F262" s="20"/>
      <c r="G262" s="20"/>
      <c r="H262" s="22"/>
      <c r="I262" s="23">
        <v>0.92600000000000005</v>
      </c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0"/>
      <c r="C263" s="20"/>
      <c r="D263" s="20"/>
      <c r="E263" s="28"/>
      <c r="F263" s="20"/>
      <c r="G263" s="20"/>
      <c r="H263" s="22"/>
      <c r="I263" s="23">
        <v>0.61450000000000005</v>
      </c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1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0.77110000000000001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s="14" customFormat="1" ht="26.25" customHeight="1" x14ac:dyDescent="0.3">
      <c r="A266" s="132"/>
      <c r="B266" s="132"/>
      <c r="C266" s="132"/>
      <c r="D266" s="132"/>
      <c r="E266" s="132"/>
      <c r="F266" s="132"/>
      <c r="G266" s="132"/>
      <c r="H266" s="25"/>
      <c r="I266" s="23"/>
      <c r="J266" s="26"/>
      <c r="K266" s="26"/>
      <c r="AMJ266"/>
    </row>
    <row r="267" spans="1:1024" x14ac:dyDescent="0.2">
      <c r="A267" s="27"/>
      <c r="B267" s="31"/>
      <c r="C267" s="31"/>
      <c r="D267" s="31"/>
      <c r="E267" s="31"/>
      <c r="F267" s="31"/>
      <c r="G267" s="31"/>
      <c r="H267" s="22"/>
      <c r="I267" s="23"/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9"/>
      <c r="C268" s="29"/>
      <c r="D268" s="29"/>
      <c r="E268" s="21"/>
      <c r="F268" s="29"/>
      <c r="G268" s="29"/>
      <c r="H268" s="22"/>
      <c r="I268" s="23"/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9"/>
      <c r="C269" s="29"/>
      <c r="D269" s="29"/>
      <c r="E269" s="21"/>
      <c r="F269" s="29"/>
      <c r="G269" s="29"/>
      <c r="H269" s="22"/>
      <c r="I269" s="23"/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x14ac:dyDescent="0.2">
      <c r="A270" s="19"/>
      <c r="B270" s="29"/>
      <c r="C270" s="29"/>
      <c r="D270" s="29"/>
      <c r="E270" s="21"/>
      <c r="F270" s="29"/>
      <c r="G270" s="29"/>
      <c r="H270" s="22"/>
      <c r="I270" s="23"/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9"/>
      <c r="C271" s="29"/>
      <c r="D271" s="29"/>
      <c r="E271" s="21"/>
      <c r="F271" s="29"/>
      <c r="G271" s="29"/>
      <c r="H271" s="22"/>
      <c r="I271" s="23"/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19"/>
      <c r="B272" s="29"/>
      <c r="C272" s="29"/>
      <c r="D272" s="29"/>
      <c r="E272" s="21"/>
      <c r="F272" s="29"/>
      <c r="G272" s="29"/>
      <c r="H272" s="22"/>
      <c r="I272" s="23"/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x14ac:dyDescent="0.2">
      <c r="A273" s="19"/>
      <c r="B273" s="29"/>
      <c r="C273" s="29"/>
      <c r="D273" s="29"/>
      <c r="E273" s="21"/>
      <c r="F273" s="29"/>
      <c r="G273" s="29"/>
      <c r="H273" s="22"/>
      <c r="I273" s="23"/>
      <c r="J273" s="11"/>
      <c r="K273" s="1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x14ac:dyDescent="0.2">
      <c r="A274" s="19"/>
      <c r="B274" s="29"/>
      <c r="C274" s="29"/>
      <c r="D274" s="29"/>
      <c r="E274" s="21"/>
      <c r="F274" s="29"/>
      <c r="G274" s="29"/>
      <c r="H274" s="22"/>
      <c r="I274" s="23"/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9"/>
      <c r="C275" s="29"/>
      <c r="D275" s="29"/>
      <c r="E275" s="21"/>
      <c r="F275" s="29"/>
      <c r="G275" s="29"/>
      <c r="H275" s="22"/>
      <c r="I275" s="23"/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9"/>
      <c r="C276" s="29"/>
      <c r="D276" s="29"/>
      <c r="E276" s="21"/>
      <c r="F276" s="29"/>
      <c r="G276" s="29"/>
      <c r="H276" s="22"/>
      <c r="I276" s="23"/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9"/>
      <c r="C277" s="29"/>
      <c r="D277" s="29"/>
      <c r="E277" s="21"/>
      <c r="F277" s="29"/>
      <c r="G277" s="29"/>
      <c r="H277" s="22"/>
      <c r="I277" s="23"/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9"/>
      <c r="C278" s="29"/>
      <c r="D278" s="29"/>
      <c r="E278" s="21"/>
      <c r="F278" s="29"/>
      <c r="G278" s="29"/>
      <c r="H278" s="22"/>
      <c r="I278" s="23"/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ht="15" customHeight="1" x14ac:dyDescent="0.2">
      <c r="A279" s="19"/>
      <c r="B279" s="29"/>
      <c r="C279" s="29"/>
      <c r="D279" s="29"/>
      <c r="E279" s="21"/>
      <c r="F279" s="29"/>
      <c r="G279" s="29"/>
      <c r="H279" s="22"/>
      <c r="I279" s="23"/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s="14" customFormat="1" ht="28.5" customHeight="1" x14ac:dyDescent="0.3">
      <c r="A280" s="129"/>
      <c r="B280" s="129"/>
      <c r="C280" s="129"/>
      <c r="D280" s="129"/>
      <c r="E280" s="129"/>
      <c r="F280" s="129"/>
      <c r="G280" s="129"/>
      <c r="H280" s="25"/>
      <c r="I280" s="23"/>
      <c r="J280" s="26"/>
      <c r="K280" s="26"/>
      <c r="AMJ280"/>
    </row>
    <row r="281" spans="1:1024" x14ac:dyDescent="0.2">
      <c r="A281" s="19"/>
      <c r="B281" s="20"/>
      <c r="C281" s="20"/>
      <c r="D281" s="20"/>
      <c r="E281" s="21"/>
      <c r="F281" s="20"/>
      <c r="G281" s="20"/>
      <c r="H281" s="22"/>
      <c r="I281" s="23">
        <v>0.36840000000000001</v>
      </c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s="14" customFormat="1" ht="42.75" customHeight="1" x14ac:dyDescent="0.3">
      <c r="A282" s="129"/>
      <c r="B282" s="129"/>
      <c r="C282" s="129"/>
      <c r="D282" s="129"/>
      <c r="E282" s="129"/>
      <c r="F282" s="129"/>
      <c r="G282" s="129"/>
      <c r="H282" s="25"/>
      <c r="I282" s="23"/>
      <c r="J282" s="26"/>
      <c r="K282" s="26"/>
      <c r="AMJ282"/>
    </row>
    <row r="283" spans="1:1024" x14ac:dyDescent="0.2">
      <c r="A283" s="19"/>
      <c r="B283" s="20"/>
      <c r="C283" s="20"/>
      <c r="D283" s="20"/>
      <c r="E283" s="21"/>
      <c r="F283" s="29"/>
      <c r="G283" s="20"/>
      <c r="H283" s="22"/>
      <c r="I283" s="23">
        <v>0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s="14" customFormat="1" ht="53.25" customHeight="1" x14ac:dyDescent="0.3">
      <c r="A284" s="132"/>
      <c r="B284" s="132"/>
      <c r="C284" s="132"/>
      <c r="D284" s="132"/>
      <c r="E284" s="132"/>
      <c r="F284" s="132"/>
      <c r="G284" s="132"/>
      <c r="H284" s="25"/>
      <c r="I284" s="23"/>
      <c r="J284" s="26"/>
      <c r="K284" s="26"/>
      <c r="AMJ284"/>
    </row>
    <row r="285" spans="1:1024" x14ac:dyDescent="0.2">
      <c r="A285" s="19"/>
      <c r="B285" s="20"/>
      <c r="C285" s="20"/>
      <c r="D285" s="20"/>
      <c r="E285" s="21"/>
      <c r="F285" s="29"/>
      <c r="G285" s="20"/>
      <c r="H285" s="22"/>
      <c r="I285" s="23"/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ht="7.5" customHeight="1" x14ac:dyDescent="0.2">
      <c r="A286" s="27"/>
      <c r="B286" s="20"/>
      <c r="C286" s="20"/>
      <c r="D286" s="20"/>
      <c r="E286" s="21"/>
      <c r="F286" s="29"/>
      <c r="G286" s="20"/>
      <c r="H286" s="22"/>
      <c r="I286" s="23"/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s="14" customFormat="1" ht="12.75" customHeight="1" x14ac:dyDescent="0.3">
      <c r="A287" s="128"/>
      <c r="B287" s="128"/>
      <c r="C287" s="128"/>
      <c r="D287" s="128"/>
      <c r="E287" s="128"/>
      <c r="F287" s="128"/>
      <c r="G287" s="128"/>
      <c r="H287" s="25"/>
      <c r="I287" s="23"/>
      <c r="J287" s="26"/>
      <c r="K287" s="26"/>
      <c r="AMJ287"/>
    </row>
    <row r="288" spans="1:1024" x14ac:dyDescent="0.2">
      <c r="A288" s="30"/>
      <c r="B288" s="20"/>
      <c r="C288" s="20"/>
      <c r="D288" s="20"/>
      <c r="E288" s="28"/>
      <c r="F288" s="20"/>
      <c r="G288" s="20"/>
      <c r="H288" s="22"/>
      <c r="I288" s="23"/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0.96379999999999999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9"/>
      <c r="B290" s="20"/>
      <c r="C290" s="20"/>
      <c r="D290" s="20"/>
      <c r="E290" s="28"/>
      <c r="F290" s="20"/>
      <c r="G290" s="20"/>
      <c r="H290" s="22"/>
      <c r="I290" s="23">
        <v>0.97709999999999997</v>
      </c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s="14" customFormat="1" ht="27.75" customHeight="1" x14ac:dyDescent="0.3">
      <c r="A291" s="129"/>
      <c r="B291" s="129"/>
      <c r="C291" s="129"/>
      <c r="D291" s="129"/>
      <c r="E291" s="129"/>
      <c r="F291" s="129"/>
      <c r="G291" s="129"/>
      <c r="H291" s="25"/>
      <c r="I291" s="23"/>
      <c r="J291" s="26"/>
      <c r="K291" s="26"/>
      <c r="AMJ291"/>
    </row>
    <row r="292" spans="1:1024" x14ac:dyDescent="0.2">
      <c r="A292" s="27"/>
      <c r="B292" s="20"/>
      <c r="C292" s="20"/>
      <c r="D292" s="20"/>
      <c r="E292" s="28"/>
      <c r="F292" s="20"/>
      <c r="G292" s="20"/>
      <c r="H292" s="22"/>
      <c r="I292" s="23"/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0.995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0.51200000000000001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0.55020000000000002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s="14" customFormat="1" ht="12.75" customHeight="1" x14ac:dyDescent="0.3">
      <c r="A296" s="128"/>
      <c r="B296" s="128"/>
      <c r="C296" s="128"/>
      <c r="D296" s="128"/>
      <c r="E296" s="128"/>
      <c r="F296" s="128"/>
      <c r="G296" s="128"/>
      <c r="H296" s="25"/>
      <c r="I296" s="23"/>
      <c r="J296" s="26"/>
      <c r="K296" s="26"/>
      <c r="AMJ296"/>
    </row>
    <row r="297" spans="1:1024" x14ac:dyDescent="0.2">
      <c r="A297" s="27"/>
      <c r="B297" s="20"/>
      <c r="C297" s="20"/>
      <c r="D297" s="20"/>
      <c r="E297" s="28"/>
      <c r="F297" s="20"/>
      <c r="G297" s="20"/>
      <c r="H297" s="22"/>
      <c r="I297" s="23"/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31"/>
      <c r="B298" s="20"/>
      <c r="C298" s="20"/>
      <c r="D298" s="20"/>
      <c r="E298" s="28"/>
      <c r="F298" s="20"/>
      <c r="G298" s="20"/>
      <c r="H298" s="22"/>
      <c r="I298" s="23"/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1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2">
      <c r="A300" s="19"/>
      <c r="B300" s="20"/>
      <c r="C300" s="20"/>
      <c r="D300" s="20"/>
      <c r="E300" s="28"/>
      <c r="F300" s="20"/>
      <c r="G300" s="20"/>
      <c r="H300" s="22"/>
      <c r="I300" s="23">
        <v>1</v>
      </c>
      <c r="J300" s="11"/>
      <c r="K300" s="1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/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/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/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1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x14ac:dyDescent="0.2">
      <c r="A305" s="19"/>
      <c r="B305" s="20"/>
      <c r="C305" s="20"/>
      <c r="D305" s="20"/>
      <c r="E305" s="28"/>
      <c r="F305" s="20"/>
      <c r="G305" s="20"/>
      <c r="H305" s="22"/>
      <c r="I305" s="23">
        <v>0.99680000000000002</v>
      </c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0.99550000000000005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s="14" customFormat="1" ht="12.75" customHeight="1" x14ac:dyDescent="0.3">
      <c r="A307" s="128"/>
      <c r="B307" s="128"/>
      <c r="C307" s="128"/>
      <c r="D307" s="128"/>
      <c r="E307" s="128"/>
      <c r="F307" s="128"/>
      <c r="G307" s="128"/>
      <c r="H307" s="25"/>
      <c r="I307" s="23"/>
      <c r="J307" s="26"/>
      <c r="K307" s="26"/>
      <c r="AMJ307"/>
    </row>
    <row r="308" spans="1:1024" x14ac:dyDescent="0.2">
      <c r="A308" s="27"/>
      <c r="B308" s="20"/>
      <c r="C308" s="20"/>
      <c r="D308" s="20"/>
      <c r="E308" s="28"/>
      <c r="F308" s="20"/>
      <c r="G308" s="20"/>
      <c r="H308" s="22"/>
      <c r="I308" s="23"/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0.9304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0.94469999999999998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0.95120000000000005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s="13" customFormat="1" ht="29.25" customHeight="1" x14ac:dyDescent="0.25">
      <c r="A312" s="133"/>
      <c r="B312" s="133"/>
      <c r="C312" s="133"/>
      <c r="D312" s="133"/>
      <c r="E312" s="133"/>
      <c r="F312" s="133"/>
      <c r="G312" s="133"/>
      <c r="H312" s="32"/>
      <c r="I312" s="33">
        <v>0.82869999999999999</v>
      </c>
      <c r="J312" s="34"/>
      <c r="K312" s="34"/>
      <c r="AMJ312"/>
    </row>
    <row r="313" spans="1:1024" s="14" customFormat="1" ht="28.5" customHeight="1" x14ac:dyDescent="0.3">
      <c r="A313" s="129"/>
      <c r="B313" s="129"/>
      <c r="C313" s="129"/>
      <c r="D313" s="129"/>
      <c r="E313" s="129"/>
      <c r="F313" s="129"/>
      <c r="G313" s="129"/>
      <c r="H313" s="25"/>
      <c r="I313" s="35"/>
      <c r="J313" s="26"/>
      <c r="K313" s="26"/>
      <c r="AMJ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0.92220000000000002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>
        <v>0</v>
      </c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0.99770000000000003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0.99839999999999995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ht="5.25" customHeight="1" x14ac:dyDescent="0.2">
      <c r="A318" s="19"/>
      <c r="B318" s="20"/>
      <c r="C318" s="20"/>
      <c r="D318" s="20"/>
      <c r="E318" s="28"/>
      <c r="F318" s="20"/>
      <c r="G318" s="20"/>
      <c r="H318" s="22"/>
      <c r="I318" s="23">
        <v>0.36959999999999998</v>
      </c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8.5500000000000007E-2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0.9899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0.94289999999999996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s="14" customFormat="1" ht="12.75" customHeight="1" x14ac:dyDescent="0.3">
      <c r="A322" s="128"/>
      <c r="B322" s="128"/>
      <c r="C322" s="128"/>
      <c r="D322" s="128"/>
      <c r="E322" s="128"/>
      <c r="F322" s="128"/>
      <c r="G322" s="128"/>
      <c r="H322" s="25"/>
      <c r="I322" s="23"/>
      <c r="J322" s="26"/>
      <c r="K322" s="26"/>
      <c r="AMJ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0.87409999999999999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0.76759999999999995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s="14" customFormat="1" ht="12.75" customHeight="1" x14ac:dyDescent="0.3">
      <c r="A325" s="129"/>
      <c r="B325" s="129"/>
      <c r="C325" s="129"/>
      <c r="D325" s="129"/>
      <c r="E325" s="129"/>
      <c r="F325" s="129"/>
      <c r="G325" s="129"/>
      <c r="H325" s="25"/>
      <c r="I325" s="35"/>
      <c r="J325" s="26"/>
      <c r="K325" s="26"/>
      <c r="AMJ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0.92220000000000002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0.99770000000000003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0.99839999999999995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0.36959999999999998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8.5500000000000007E-2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0.49380000000000002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2">
      <c r="A333" s="19"/>
      <c r="B333" s="20"/>
      <c r="C333" s="20"/>
      <c r="D333" s="20"/>
      <c r="E333" s="28"/>
      <c r="F333" s="20"/>
      <c r="G333" s="20"/>
      <c r="H333" s="22"/>
      <c r="I333" s="23">
        <v>0</v>
      </c>
      <c r="J333" s="11"/>
      <c r="K333" s="1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0.9899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0.51190000000000002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0.94289999999999996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s="14" customFormat="1" ht="26.25" customHeight="1" x14ac:dyDescent="0.3">
      <c r="A337" s="127"/>
      <c r="B337" s="127"/>
      <c r="C337" s="127"/>
      <c r="D337" s="127"/>
      <c r="E337" s="127"/>
      <c r="F337" s="127"/>
      <c r="G337" s="127"/>
      <c r="H337" s="25"/>
      <c r="I337" s="23"/>
      <c r="J337" s="26"/>
      <c r="K337" s="26"/>
      <c r="AMJ337"/>
    </row>
    <row r="338" spans="1:1024" x14ac:dyDescent="0.2">
      <c r="A338" s="36"/>
      <c r="B338" s="29"/>
      <c r="C338" s="29"/>
      <c r="D338" s="29"/>
      <c r="E338" s="21"/>
      <c r="F338" s="29"/>
      <c r="G338" s="29"/>
      <c r="H338" s="22"/>
      <c r="I338" s="37"/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38"/>
      <c r="B339" s="29"/>
      <c r="C339" s="29"/>
      <c r="D339" s="29"/>
      <c r="E339" s="21"/>
      <c r="F339" s="29"/>
      <c r="G339" s="29"/>
      <c r="H339" s="22"/>
      <c r="I339" s="37"/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s="14" customFormat="1" ht="12.75" customHeight="1" x14ac:dyDescent="0.3">
      <c r="A340" s="128"/>
      <c r="B340" s="128"/>
      <c r="C340" s="128"/>
      <c r="D340" s="128"/>
      <c r="E340" s="128"/>
      <c r="F340" s="128"/>
      <c r="G340" s="128"/>
      <c r="H340" s="25"/>
      <c r="I340" s="23"/>
      <c r="J340" s="26"/>
      <c r="K340" s="26"/>
      <c r="AMJ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0.8921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0.22220000000000001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0.79479999999999995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19"/>
      <c r="B344" s="20"/>
      <c r="C344" s="20"/>
      <c r="D344" s="20"/>
      <c r="E344" s="28"/>
      <c r="F344" s="20"/>
      <c r="G344" s="20"/>
      <c r="H344" s="22"/>
      <c r="I344" s="23">
        <v>0.89670000000000005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2">
      <c r="A345" s="19"/>
      <c r="B345" s="20"/>
      <c r="C345" s="20"/>
      <c r="D345" s="20"/>
      <c r="E345" s="28"/>
      <c r="F345" s="20"/>
      <c r="G345" s="20"/>
      <c r="H345" s="22"/>
      <c r="I345" s="23">
        <v>0.80879999999999996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0.99980000000000002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>
        <v>0.93149999999999999</v>
      </c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9"/>
      <c r="B348" s="20"/>
      <c r="C348" s="20"/>
      <c r="D348" s="20"/>
      <c r="E348" s="28"/>
      <c r="F348" s="20"/>
      <c r="G348" s="20"/>
      <c r="H348" s="22"/>
      <c r="I348" s="23">
        <v>0.82879999999999998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2">
      <c r="A349" s="19"/>
      <c r="B349" s="20"/>
      <c r="C349" s="20"/>
      <c r="D349" s="20"/>
      <c r="E349" s="28"/>
      <c r="F349" s="20"/>
      <c r="G349" s="20"/>
      <c r="H349" s="22"/>
      <c r="I349" s="23">
        <v>0.68069999999999997</v>
      </c>
      <c r="J349" s="11"/>
      <c r="K349" s="11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x14ac:dyDescent="0.2">
      <c r="A350" s="19"/>
      <c r="B350" s="20"/>
      <c r="C350" s="20"/>
      <c r="D350" s="20"/>
      <c r="E350" s="28"/>
      <c r="F350" s="20"/>
      <c r="G350" s="20"/>
      <c r="H350" s="22"/>
      <c r="I350" s="23">
        <v>0.42409999999999998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s="14" customFormat="1" ht="12.75" customHeight="1" x14ac:dyDescent="0.3">
      <c r="A351" s="128"/>
      <c r="B351" s="128"/>
      <c r="C351" s="128"/>
      <c r="D351" s="128"/>
      <c r="E351" s="128"/>
      <c r="F351" s="128"/>
      <c r="G351" s="128"/>
      <c r="H351" s="25"/>
      <c r="I351" s="23"/>
      <c r="J351" s="26"/>
      <c r="K351" s="26"/>
      <c r="AMJ351"/>
    </row>
    <row r="352" spans="1:1024" x14ac:dyDescent="0.2">
      <c r="A352" s="19"/>
      <c r="B352" s="20"/>
      <c r="C352" s="20"/>
      <c r="D352" s="20"/>
      <c r="E352" s="28"/>
      <c r="F352" s="20"/>
      <c r="G352" s="20"/>
      <c r="H352" s="22"/>
      <c r="I352" s="23">
        <v>0.91120000000000001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x14ac:dyDescent="0.2">
      <c r="A353" s="19"/>
      <c r="B353" s="20"/>
      <c r="C353" s="20"/>
      <c r="D353" s="20"/>
      <c r="E353" s="28"/>
      <c r="F353" s="20"/>
      <c r="G353" s="20"/>
      <c r="H353" s="22"/>
      <c r="I353" s="23">
        <v>2.5000000000000001E-2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x14ac:dyDescent="0.2">
      <c r="A354" s="19"/>
      <c r="B354" s="20"/>
      <c r="C354" s="20"/>
      <c r="D354" s="20"/>
      <c r="E354" s="28"/>
      <c r="F354" s="20"/>
      <c r="G354" s="20"/>
      <c r="H354" s="22"/>
      <c r="I354" s="23">
        <v>0.87019999999999997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19"/>
      <c r="B355" s="20"/>
      <c r="C355" s="20"/>
      <c r="D355" s="20"/>
      <c r="E355" s="28"/>
      <c r="F355" s="20"/>
      <c r="G355" s="20"/>
      <c r="H355" s="22"/>
      <c r="I355" s="23">
        <v>0.99219999999999997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9"/>
      <c r="B356" s="20"/>
      <c r="C356" s="20"/>
      <c r="D356" s="20"/>
      <c r="E356" s="28"/>
      <c r="F356" s="20"/>
      <c r="G356" s="20"/>
      <c r="H356" s="22"/>
      <c r="I356" s="23">
        <v>0.53200000000000003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19"/>
      <c r="B357" s="20"/>
      <c r="C357" s="20"/>
      <c r="D357" s="20"/>
      <c r="E357" s="28"/>
      <c r="F357" s="20"/>
      <c r="G357" s="20"/>
      <c r="H357" s="22"/>
      <c r="I357" s="23">
        <v>1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19"/>
      <c r="B358" s="20"/>
      <c r="C358" s="20"/>
      <c r="D358" s="20"/>
      <c r="E358" s="28"/>
      <c r="F358" s="20"/>
      <c r="G358" s="20"/>
      <c r="H358" s="22"/>
      <c r="I358" s="23">
        <v>0</v>
      </c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19"/>
      <c r="B359" s="20"/>
      <c r="C359" s="20"/>
      <c r="D359" s="20"/>
      <c r="E359" s="28"/>
      <c r="F359" s="20"/>
      <c r="G359" s="20"/>
      <c r="H359" s="22"/>
      <c r="I359" s="23">
        <v>0.85709999999999997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19"/>
      <c r="B360" s="20"/>
      <c r="C360" s="20"/>
      <c r="D360" s="20"/>
      <c r="E360" s="28"/>
      <c r="F360" s="20"/>
      <c r="G360" s="20"/>
      <c r="H360" s="22"/>
      <c r="I360" s="23">
        <v>0.92730000000000001</v>
      </c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s="14" customFormat="1" ht="12.75" customHeight="1" x14ac:dyDescent="0.3">
      <c r="A361" s="128"/>
      <c r="B361" s="128"/>
      <c r="C361" s="128"/>
      <c r="D361" s="128"/>
      <c r="E361" s="128"/>
      <c r="F361" s="128"/>
      <c r="G361" s="128"/>
      <c r="H361" s="25"/>
      <c r="I361" s="23"/>
      <c r="J361" s="26"/>
      <c r="K361" s="26"/>
      <c r="AMJ361"/>
    </row>
    <row r="362" spans="1:1024" x14ac:dyDescent="0.2">
      <c r="A362" s="19"/>
      <c r="B362" s="20"/>
      <c r="C362" s="20"/>
      <c r="D362" s="20"/>
      <c r="E362" s="28"/>
      <c r="F362" s="20"/>
      <c r="G362" s="20"/>
      <c r="H362" s="22"/>
      <c r="I362" s="23">
        <v>0.95169999999999999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19"/>
      <c r="B363" s="20"/>
      <c r="C363" s="20"/>
      <c r="D363" s="20"/>
      <c r="E363" s="28"/>
      <c r="F363" s="20"/>
      <c r="G363" s="20"/>
      <c r="H363" s="22"/>
      <c r="I363" s="23">
        <v>0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19"/>
      <c r="B364" s="20"/>
      <c r="C364" s="20"/>
      <c r="D364" s="20"/>
      <c r="E364" s="28"/>
      <c r="F364" s="20"/>
      <c r="G364" s="20"/>
      <c r="H364" s="22"/>
      <c r="I364" s="23">
        <v>0.87719999999999998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9"/>
      <c r="B365" s="20"/>
      <c r="C365" s="20"/>
      <c r="D365" s="20"/>
      <c r="E365" s="28"/>
      <c r="F365" s="20"/>
      <c r="G365" s="20"/>
      <c r="H365" s="22"/>
      <c r="I365" s="23">
        <v>0.53200000000000003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0.92910000000000004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s="14" customFormat="1" ht="30" customHeight="1" x14ac:dyDescent="0.3">
      <c r="A367" s="129"/>
      <c r="B367" s="129"/>
      <c r="C367" s="129"/>
      <c r="D367" s="129"/>
      <c r="E367" s="129"/>
      <c r="F367" s="129"/>
      <c r="G367" s="129"/>
      <c r="H367" s="25"/>
      <c r="I367" s="23"/>
      <c r="J367" s="26"/>
      <c r="K367" s="26"/>
      <c r="AMJ367"/>
    </row>
    <row r="368" spans="1:1024" x14ac:dyDescent="0.2">
      <c r="A368" s="19"/>
      <c r="B368" s="20"/>
      <c r="C368" s="20"/>
      <c r="D368" s="20"/>
      <c r="E368" s="28"/>
      <c r="F368" s="20"/>
      <c r="G368" s="20"/>
      <c r="H368" s="22"/>
      <c r="I368" s="23">
        <v>0</v>
      </c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19"/>
      <c r="B370" s="20"/>
      <c r="C370" s="20"/>
      <c r="D370" s="20"/>
      <c r="E370" s="28"/>
      <c r="F370" s="20"/>
      <c r="G370" s="20"/>
      <c r="H370" s="22"/>
      <c r="I370" s="23">
        <v>1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s="14" customFormat="1" ht="18" customHeight="1" x14ac:dyDescent="0.3">
      <c r="A371" s="129"/>
      <c r="B371" s="129"/>
      <c r="C371" s="129"/>
      <c r="D371" s="129"/>
      <c r="E371" s="129"/>
      <c r="F371" s="129"/>
      <c r="G371" s="129"/>
      <c r="H371" s="25"/>
      <c r="I371" s="23"/>
      <c r="J371" s="26"/>
      <c r="K371" s="26"/>
      <c r="AMJ371"/>
    </row>
    <row r="372" spans="1:1024" x14ac:dyDescent="0.2">
      <c r="A372" s="30"/>
      <c r="B372" s="39"/>
      <c r="C372" s="39"/>
      <c r="D372" s="39"/>
      <c r="E372" s="39"/>
      <c r="F372" s="39"/>
      <c r="G372" s="39"/>
      <c r="H372" s="22"/>
      <c r="I372" s="23"/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1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s="13" customFormat="1" ht="29.25" customHeight="1" x14ac:dyDescent="0.25">
      <c r="A374" s="133"/>
      <c r="B374" s="133"/>
      <c r="C374" s="133"/>
      <c r="D374" s="133"/>
      <c r="E374" s="133"/>
      <c r="F374" s="133"/>
      <c r="G374" s="133"/>
      <c r="H374" s="32"/>
      <c r="I374" s="33">
        <v>0.74739999999999995</v>
      </c>
      <c r="J374" s="34"/>
      <c r="K374" s="34"/>
      <c r="AMJ374"/>
    </row>
    <row r="375" spans="1:1024" s="14" customFormat="1" ht="12.75" customHeight="1" x14ac:dyDescent="0.3">
      <c r="A375" s="128"/>
      <c r="B375" s="128"/>
      <c r="C375" s="128"/>
      <c r="D375" s="128"/>
      <c r="E375" s="128"/>
      <c r="F375" s="128"/>
      <c r="G375" s="128"/>
      <c r="H375" s="25"/>
      <c r="I375" s="35"/>
      <c r="J375" s="26"/>
      <c r="K375" s="26"/>
      <c r="AMJ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0.72599999999999998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2">
      <c r="A377" s="19"/>
      <c r="B377" s="20"/>
      <c r="C377" s="20"/>
      <c r="D377" s="20"/>
      <c r="E377" s="28"/>
      <c r="F377" s="20"/>
      <c r="G377" s="20"/>
      <c r="H377" s="22"/>
      <c r="I377" s="23">
        <v>0.86</v>
      </c>
      <c r="J377" s="11"/>
      <c r="K377" s="1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2">
      <c r="A378" s="19"/>
      <c r="B378" s="20"/>
      <c r="C378" s="20"/>
      <c r="D378" s="20"/>
      <c r="E378" s="28"/>
      <c r="F378" s="20"/>
      <c r="G378" s="20"/>
      <c r="H378" s="22"/>
      <c r="I378" s="23">
        <v>0.68169999999999997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19"/>
      <c r="B379" s="20"/>
      <c r="C379" s="20"/>
      <c r="D379" s="20"/>
      <c r="E379" s="28"/>
      <c r="F379" s="20"/>
      <c r="G379" s="20"/>
      <c r="H379" s="22"/>
      <c r="I379" s="23">
        <v>0.72409999999999997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0.75549999999999995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19"/>
      <c r="B381" s="20"/>
      <c r="C381" s="20"/>
      <c r="D381" s="20"/>
      <c r="E381" s="28"/>
      <c r="F381" s="20"/>
      <c r="G381" s="20"/>
      <c r="H381" s="22"/>
      <c r="I381" s="23">
        <v>0.74690000000000001</v>
      </c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2">
      <c r="A382" s="19"/>
      <c r="B382" s="20"/>
      <c r="C382" s="20"/>
      <c r="D382" s="20"/>
      <c r="E382" s="28"/>
      <c r="F382" s="20"/>
      <c r="G382" s="20"/>
      <c r="H382" s="22"/>
      <c r="I382" s="23"/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0.30199999999999999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s="14" customFormat="1" ht="12.75" customHeight="1" x14ac:dyDescent="0.3">
      <c r="A384" s="128"/>
      <c r="B384" s="128"/>
      <c r="C384" s="128"/>
      <c r="D384" s="128"/>
      <c r="E384" s="128"/>
      <c r="F384" s="128"/>
      <c r="G384" s="128"/>
      <c r="H384" s="25"/>
      <c r="I384" s="23"/>
      <c r="J384" s="26"/>
      <c r="K384" s="26"/>
      <c r="AMJ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0.49380000000000002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19"/>
      <c r="B386" s="20"/>
      <c r="C386" s="20"/>
      <c r="D386" s="20"/>
      <c r="E386" s="28"/>
      <c r="F386" s="20"/>
      <c r="G386" s="20"/>
      <c r="H386" s="22"/>
      <c r="I386" s="23">
        <v>0.7732</v>
      </c>
      <c r="J386" s="11"/>
      <c r="K386" s="1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19"/>
      <c r="B387" s="20"/>
      <c r="C387" s="20"/>
      <c r="D387" s="20"/>
      <c r="E387" s="28"/>
      <c r="F387" s="20"/>
      <c r="G387" s="20"/>
      <c r="H387" s="22"/>
      <c r="I387" s="23">
        <v>0.875</v>
      </c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19"/>
      <c r="B388" s="20"/>
      <c r="C388" s="20"/>
      <c r="D388" s="20"/>
      <c r="E388" s="28"/>
      <c r="F388" s="20"/>
      <c r="G388" s="20"/>
      <c r="H388" s="22"/>
      <c r="I388" s="23">
        <v>1</v>
      </c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s="14" customFormat="1" ht="12.75" customHeight="1" x14ac:dyDescent="0.3">
      <c r="A389" s="128"/>
      <c r="B389" s="128"/>
      <c r="C389" s="128"/>
      <c r="D389" s="128"/>
      <c r="E389" s="128"/>
      <c r="F389" s="128"/>
      <c r="G389" s="128"/>
      <c r="H389" s="25"/>
      <c r="I389" s="23"/>
      <c r="J389" s="26"/>
      <c r="K389" s="26"/>
      <c r="AMJ389"/>
    </row>
    <row r="390" spans="1:1024" x14ac:dyDescent="0.2">
      <c r="A390" s="19"/>
      <c r="B390" s="20"/>
      <c r="C390" s="20"/>
      <c r="D390" s="20"/>
      <c r="E390" s="28"/>
      <c r="F390" s="20"/>
      <c r="G390" s="20"/>
      <c r="H390" s="22"/>
      <c r="I390" s="23">
        <v>0.88449999999999995</v>
      </c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19"/>
      <c r="B391" s="20"/>
      <c r="C391" s="20"/>
      <c r="D391" s="20"/>
      <c r="E391" s="28"/>
      <c r="F391" s="20"/>
      <c r="G391" s="20"/>
      <c r="H391" s="22"/>
      <c r="I391" s="23">
        <v>0.36</v>
      </c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19"/>
      <c r="B392" s="20"/>
      <c r="C392" s="20"/>
      <c r="D392" s="20"/>
      <c r="E392" s="28"/>
      <c r="F392" s="20"/>
      <c r="G392" s="20"/>
      <c r="H392" s="22"/>
      <c r="I392" s="23">
        <v>0.82509999999999994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19"/>
      <c r="B393" s="20"/>
      <c r="C393" s="20"/>
      <c r="D393" s="20"/>
      <c r="E393" s="28"/>
      <c r="F393" s="20"/>
      <c r="G393" s="20"/>
      <c r="H393" s="22"/>
      <c r="I393" s="23">
        <v>0.95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x14ac:dyDescent="0.2">
      <c r="A394" s="19"/>
      <c r="B394" s="20"/>
      <c r="C394" s="20"/>
      <c r="D394" s="20"/>
      <c r="E394" s="28"/>
      <c r="F394" s="20"/>
      <c r="G394" s="20"/>
      <c r="H394" s="22"/>
      <c r="I394" s="23">
        <v>0.222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19"/>
      <c r="B395" s="20"/>
      <c r="C395" s="20"/>
      <c r="D395" s="20"/>
      <c r="E395" s="28"/>
      <c r="F395" s="20"/>
      <c r="G395" s="20"/>
      <c r="H395" s="22"/>
      <c r="I395" s="23">
        <v>0.78300000000000003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19"/>
      <c r="B396" s="20"/>
      <c r="C396" s="20"/>
      <c r="D396" s="20"/>
      <c r="E396" s="28"/>
      <c r="F396" s="20"/>
      <c r="G396" s="20"/>
      <c r="H396" s="22"/>
      <c r="I396" s="23">
        <v>0.57420000000000004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19"/>
      <c r="B397" s="20"/>
      <c r="C397" s="20"/>
      <c r="D397" s="20"/>
      <c r="E397" s="28"/>
      <c r="F397" s="20"/>
      <c r="G397" s="20"/>
      <c r="H397" s="22"/>
      <c r="I397" s="23">
        <v>0.54859999999999998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19"/>
      <c r="B398" s="20"/>
      <c r="C398" s="20"/>
      <c r="D398" s="20"/>
      <c r="E398" s="28"/>
      <c r="F398" s="20"/>
      <c r="G398" s="20"/>
      <c r="H398" s="22"/>
      <c r="I398" s="23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19"/>
      <c r="B399" s="20"/>
      <c r="C399" s="20"/>
      <c r="D399" s="20"/>
      <c r="E399" s="28"/>
      <c r="F399" s="20"/>
      <c r="G399" s="20"/>
      <c r="H399" s="22"/>
      <c r="I399" s="23">
        <v>0.88439999999999996</v>
      </c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s="14" customFormat="1" ht="12.75" customHeight="1" x14ac:dyDescent="0.3">
      <c r="A400" s="128"/>
      <c r="B400" s="128"/>
      <c r="C400" s="128"/>
      <c r="D400" s="128"/>
      <c r="E400" s="128"/>
      <c r="F400" s="128"/>
      <c r="G400" s="128"/>
      <c r="H400" s="25"/>
      <c r="I400" s="23"/>
      <c r="J400" s="26"/>
      <c r="K400" s="26"/>
      <c r="AMJ400"/>
    </row>
    <row r="401" spans="1:1024" x14ac:dyDescent="0.2">
      <c r="A401" s="19"/>
      <c r="B401" s="20"/>
      <c r="C401" s="20"/>
      <c r="D401" s="20"/>
      <c r="E401" s="28"/>
      <c r="F401" s="20"/>
      <c r="G401" s="20"/>
      <c r="H401" s="22"/>
      <c r="I401" s="23">
        <v>0.92249999999999999</v>
      </c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19"/>
      <c r="B402" s="20"/>
      <c r="C402" s="20"/>
      <c r="D402" s="20"/>
      <c r="E402" s="28"/>
      <c r="F402" s="20"/>
      <c r="G402" s="20"/>
      <c r="H402" s="22"/>
      <c r="I402" s="23">
        <v>0.88129999999999997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s="14" customFormat="1" ht="12.75" customHeight="1" x14ac:dyDescent="0.3">
      <c r="A403" s="128"/>
      <c r="B403" s="128"/>
      <c r="C403" s="128"/>
      <c r="D403" s="128"/>
      <c r="E403" s="128"/>
      <c r="F403" s="128"/>
      <c r="G403" s="128"/>
      <c r="H403" s="25"/>
      <c r="I403" s="23"/>
      <c r="J403" s="26"/>
      <c r="K403" s="26"/>
      <c r="AMJ403"/>
    </row>
    <row r="404" spans="1:1024" x14ac:dyDescent="0.2">
      <c r="A404" s="40"/>
      <c r="B404" s="20"/>
      <c r="C404" s="20"/>
      <c r="D404" s="29"/>
      <c r="E404" s="21"/>
      <c r="F404" s="29"/>
      <c r="G404" s="29"/>
      <c r="H404" s="22"/>
      <c r="I404" s="23">
        <v>0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30"/>
      <c r="B405" s="20"/>
      <c r="C405" s="20"/>
      <c r="D405" s="20"/>
      <c r="E405" s="28"/>
      <c r="F405" s="20"/>
      <c r="G405" s="20"/>
      <c r="H405" s="22"/>
      <c r="I405" s="23"/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s="14" customFormat="1" ht="12.75" customHeight="1" x14ac:dyDescent="0.3">
      <c r="A406" s="134"/>
      <c r="B406" s="134"/>
      <c r="C406" s="134"/>
      <c r="D406" s="134"/>
      <c r="E406" s="134"/>
      <c r="F406" s="134"/>
      <c r="G406" s="134"/>
      <c r="H406" s="25"/>
      <c r="I406" s="23"/>
      <c r="J406" s="26"/>
      <c r="K406" s="26"/>
      <c r="AMJ406"/>
    </row>
    <row r="407" spans="1:1024" x14ac:dyDescent="0.2">
      <c r="A407" s="30"/>
      <c r="B407" s="20"/>
      <c r="C407" s="20"/>
      <c r="D407" s="29"/>
      <c r="E407" s="21"/>
      <c r="F407" s="29"/>
      <c r="G407" s="29"/>
      <c r="H407" s="22"/>
      <c r="I407" s="23"/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s="13" customFormat="1" ht="29.25" customHeight="1" x14ac:dyDescent="0.25">
      <c r="A408" s="133"/>
      <c r="B408" s="133"/>
      <c r="C408" s="133"/>
      <c r="D408" s="133"/>
      <c r="E408" s="133"/>
      <c r="F408" s="133"/>
      <c r="G408" s="133"/>
      <c r="H408" s="32"/>
      <c r="I408" s="33">
        <v>0.67069999999999996</v>
      </c>
      <c r="J408" s="34"/>
      <c r="K408" s="34"/>
      <c r="AMJ408"/>
    </row>
    <row r="409" spans="1:1024" s="14" customFormat="1" ht="12.75" customHeight="1" x14ac:dyDescent="0.3">
      <c r="A409" s="128"/>
      <c r="B409" s="128"/>
      <c r="C409" s="128"/>
      <c r="D409" s="128"/>
      <c r="E409" s="128"/>
      <c r="F409" s="128"/>
      <c r="G409" s="128"/>
      <c r="H409" s="25"/>
      <c r="I409" s="41"/>
      <c r="J409" s="26"/>
      <c r="K409" s="26"/>
      <c r="AMJ409"/>
    </row>
    <row r="410" spans="1:1024" x14ac:dyDescent="0.2">
      <c r="A410" s="39"/>
      <c r="B410" s="20"/>
      <c r="C410" s="20"/>
      <c r="D410" s="20"/>
      <c r="E410" s="28"/>
      <c r="F410" s="20"/>
      <c r="G410" s="20"/>
      <c r="H410" s="22"/>
      <c r="I410" s="23">
        <v>0.93610000000000004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39"/>
      <c r="B411" s="20"/>
      <c r="C411" s="20"/>
      <c r="D411" s="20"/>
      <c r="E411" s="28"/>
      <c r="F411" s="20"/>
      <c r="G411" s="20"/>
      <c r="H411" s="22"/>
      <c r="I411" s="23">
        <v>0</v>
      </c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39"/>
      <c r="B412" s="20"/>
      <c r="C412" s="20"/>
      <c r="D412" s="20"/>
      <c r="E412" s="28"/>
      <c r="F412" s="20"/>
      <c r="G412" s="20"/>
      <c r="H412" s="22"/>
      <c r="I412" s="23">
        <v>0.92849999999999999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39"/>
      <c r="B413" s="20"/>
      <c r="C413" s="20"/>
      <c r="D413" s="20"/>
      <c r="E413" s="28"/>
      <c r="F413" s="20"/>
      <c r="G413" s="20"/>
      <c r="H413" s="22"/>
      <c r="I413" s="23"/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39"/>
      <c r="B414" s="20"/>
      <c r="C414" s="20"/>
      <c r="D414" s="20"/>
      <c r="E414" s="28"/>
      <c r="F414" s="20"/>
      <c r="G414" s="20"/>
      <c r="H414" s="22"/>
      <c r="I414" s="23"/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39"/>
      <c r="B415" s="20"/>
      <c r="C415" s="20"/>
      <c r="D415" s="20"/>
      <c r="E415" s="28"/>
      <c r="F415" s="20"/>
      <c r="G415" s="20"/>
      <c r="H415" s="22"/>
      <c r="I415" s="23">
        <v>0.74490000000000001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s="14" customFormat="1" ht="12.75" customHeight="1" x14ac:dyDescent="0.3">
      <c r="A416" s="128"/>
      <c r="B416" s="128"/>
      <c r="C416" s="128"/>
      <c r="D416" s="128"/>
      <c r="E416" s="128"/>
      <c r="F416" s="128"/>
      <c r="G416" s="128"/>
      <c r="H416" s="25"/>
      <c r="I416" s="41"/>
      <c r="J416" s="26"/>
      <c r="K416" s="26"/>
      <c r="AMJ416"/>
    </row>
    <row r="417" spans="1:1024" x14ac:dyDescent="0.2">
      <c r="A417" s="39"/>
      <c r="B417" s="20"/>
      <c r="C417" s="20"/>
      <c r="D417" s="20"/>
      <c r="E417" s="28"/>
      <c r="F417" s="20"/>
      <c r="G417" s="20"/>
      <c r="H417" s="22"/>
      <c r="I417" s="23">
        <v>0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39"/>
      <c r="B418" s="20"/>
      <c r="C418" s="20"/>
      <c r="D418" s="20"/>
      <c r="E418" s="28"/>
      <c r="F418" s="20"/>
      <c r="G418" s="20"/>
      <c r="H418" s="22"/>
      <c r="I418" s="23">
        <v>0.4622</v>
      </c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39"/>
      <c r="B419" s="20"/>
      <c r="C419" s="20"/>
      <c r="D419" s="20"/>
      <c r="E419" s="28"/>
      <c r="F419" s="20"/>
      <c r="G419" s="20"/>
      <c r="H419" s="22"/>
      <c r="I419" s="23">
        <v>1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ht="0.75" customHeight="1" x14ac:dyDescent="0.2">
      <c r="A420" s="39"/>
      <c r="B420" s="20"/>
      <c r="C420" s="20"/>
      <c r="D420" s="20"/>
      <c r="E420" s="28"/>
      <c r="F420" s="20"/>
      <c r="G420" s="20"/>
      <c r="H420" s="22"/>
      <c r="I420" s="23">
        <v>0.84489999999999998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39"/>
      <c r="B421" s="20"/>
      <c r="C421" s="20"/>
      <c r="D421" s="20"/>
      <c r="E421" s="28"/>
      <c r="F421" s="20"/>
      <c r="G421" s="20"/>
      <c r="H421" s="22"/>
      <c r="I421" s="23">
        <v>8.5800000000000001E-2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39"/>
      <c r="B422" s="20"/>
      <c r="C422" s="20"/>
      <c r="D422" s="20"/>
      <c r="E422" s="28"/>
      <c r="F422" s="20"/>
      <c r="G422" s="20"/>
      <c r="H422" s="22"/>
      <c r="I422" s="23">
        <v>0.95950000000000002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39"/>
      <c r="B423" s="20"/>
      <c r="C423" s="20"/>
      <c r="D423" s="20"/>
      <c r="E423" s="28"/>
      <c r="F423" s="20"/>
      <c r="G423" s="20"/>
      <c r="H423" s="22"/>
      <c r="I423" s="23">
        <v>0.12509999999999999</v>
      </c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39"/>
      <c r="B424" s="20"/>
      <c r="C424" s="20"/>
      <c r="D424" s="20"/>
      <c r="E424" s="28"/>
      <c r="F424" s="20"/>
      <c r="G424" s="20"/>
      <c r="H424" s="22"/>
      <c r="I424" s="23">
        <v>0.79249999999999998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s="14" customFormat="1" ht="12.75" customHeight="1" x14ac:dyDescent="0.3">
      <c r="A425" s="128"/>
      <c r="B425" s="128"/>
      <c r="C425" s="128"/>
      <c r="D425" s="128"/>
      <c r="E425" s="128"/>
      <c r="F425" s="128"/>
      <c r="G425" s="128"/>
      <c r="H425" s="25"/>
      <c r="I425" s="41"/>
      <c r="J425" s="26"/>
      <c r="K425" s="26"/>
      <c r="AMJ425"/>
    </row>
    <row r="426" spans="1:1024" x14ac:dyDescent="0.2">
      <c r="A426" s="39"/>
      <c r="B426" s="20"/>
      <c r="C426" s="20"/>
      <c r="D426" s="20"/>
      <c r="E426" s="28"/>
      <c r="F426" s="20"/>
      <c r="G426" s="20"/>
      <c r="H426" s="22"/>
      <c r="I426" s="23">
        <v>0.28770000000000001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39"/>
      <c r="B427" s="20"/>
      <c r="C427" s="20"/>
      <c r="D427" s="20"/>
      <c r="E427" s="28"/>
      <c r="F427" s="20"/>
      <c r="G427" s="20"/>
      <c r="H427" s="22"/>
      <c r="I427" s="23">
        <v>0.57199999999999995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39"/>
      <c r="B428" s="20"/>
      <c r="C428" s="20"/>
      <c r="D428" s="20"/>
      <c r="E428" s="28"/>
      <c r="F428" s="20"/>
      <c r="G428" s="20"/>
      <c r="H428" s="22"/>
      <c r="I428" s="23">
        <v>1</v>
      </c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39"/>
      <c r="B429" s="20"/>
      <c r="C429" s="20"/>
      <c r="D429" s="20"/>
      <c r="E429" s="28"/>
      <c r="F429" s="20"/>
      <c r="G429" s="20"/>
      <c r="H429" s="22"/>
      <c r="I429" s="23">
        <v>0.48859999999999998</v>
      </c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39"/>
      <c r="B430" s="20"/>
      <c r="C430" s="20"/>
      <c r="D430" s="20"/>
      <c r="E430" s="28"/>
      <c r="F430" s="20"/>
      <c r="G430" s="20"/>
      <c r="H430" s="22"/>
      <c r="I430" s="23">
        <v>0.6</v>
      </c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39"/>
      <c r="B431" s="20"/>
      <c r="C431" s="20"/>
      <c r="D431" s="20"/>
      <c r="E431" s="28"/>
      <c r="F431" s="20"/>
      <c r="G431" s="20"/>
      <c r="H431" s="22"/>
      <c r="I431" s="23">
        <v>0.30020000000000002</v>
      </c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9"/>
      <c r="B432" s="20"/>
      <c r="C432" s="20"/>
      <c r="D432" s="20"/>
      <c r="E432" s="28"/>
      <c r="F432" s="20"/>
      <c r="G432" s="20"/>
      <c r="H432" s="22"/>
      <c r="I432" s="23">
        <v>0.91549999999999998</v>
      </c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19"/>
      <c r="B433" s="20"/>
      <c r="C433" s="20"/>
      <c r="D433" s="20"/>
      <c r="E433" s="28"/>
      <c r="F433" s="20"/>
      <c r="G433" s="20"/>
      <c r="H433" s="22"/>
      <c r="I433" s="23">
        <v>1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2">
      <c r="A434" s="19"/>
      <c r="B434" s="20"/>
      <c r="C434" s="20"/>
      <c r="D434" s="20"/>
      <c r="E434" s="28"/>
      <c r="F434" s="20"/>
      <c r="G434" s="20"/>
      <c r="H434" s="22"/>
      <c r="I434" s="23">
        <v>1</v>
      </c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s="14" customFormat="1" ht="12.75" customHeight="1" x14ac:dyDescent="0.3">
      <c r="A435" s="128"/>
      <c r="B435" s="128"/>
      <c r="C435" s="128"/>
      <c r="D435" s="128"/>
      <c r="E435" s="128"/>
      <c r="F435" s="128"/>
      <c r="G435" s="128"/>
      <c r="H435" s="25"/>
      <c r="I435" s="41"/>
      <c r="J435" s="26"/>
      <c r="K435" s="26"/>
      <c r="AMJ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>
        <v>0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39"/>
      <c r="B437" s="20"/>
      <c r="C437" s="20"/>
      <c r="D437" s="20"/>
      <c r="E437" s="28"/>
      <c r="F437" s="20"/>
      <c r="G437" s="20"/>
      <c r="H437" s="22"/>
      <c r="I437" s="23"/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>
        <v>0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>
        <v>0.59389999999999998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9"/>
      <c r="B440" s="20"/>
      <c r="C440" s="20"/>
      <c r="D440" s="20"/>
      <c r="E440" s="28"/>
      <c r="F440" s="20"/>
      <c r="G440" s="20"/>
      <c r="H440" s="22"/>
      <c r="I440" s="23">
        <v>0.4783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9"/>
      <c r="B441" s="20"/>
      <c r="C441" s="20"/>
      <c r="D441" s="20"/>
      <c r="E441" s="28"/>
      <c r="F441" s="20"/>
      <c r="G441" s="20"/>
      <c r="H441" s="22"/>
      <c r="I441" s="23">
        <v>0.20480000000000001</v>
      </c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9"/>
      <c r="B442" s="20"/>
      <c r="C442" s="20"/>
      <c r="D442" s="20"/>
      <c r="E442" s="28"/>
      <c r="F442" s="20"/>
      <c r="G442" s="20"/>
      <c r="H442" s="22"/>
      <c r="I442" s="23">
        <v>0.1072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>
        <v>5.3499999999999999E-2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s="14" customFormat="1" ht="12.75" customHeight="1" x14ac:dyDescent="0.3">
      <c r="A444" s="128"/>
      <c r="B444" s="128"/>
      <c r="C444" s="128"/>
      <c r="D444" s="128"/>
      <c r="E444" s="128"/>
      <c r="F444" s="128"/>
      <c r="G444" s="128"/>
      <c r="H444" s="25"/>
      <c r="I444" s="41"/>
      <c r="J444" s="26"/>
      <c r="K444" s="26"/>
      <c r="AMJ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0.2833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x14ac:dyDescent="0.2">
      <c r="A446" s="19"/>
      <c r="B446" s="20"/>
      <c r="C446" s="20"/>
      <c r="D446" s="20"/>
      <c r="E446" s="28"/>
      <c r="F446" s="20"/>
      <c r="G446" s="20"/>
      <c r="H446" s="22"/>
      <c r="I446" s="23">
        <v>0.80189999999999995</v>
      </c>
      <c r="J446" s="11"/>
      <c r="K446" s="1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0.23769999999999999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0.86439999999999995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9"/>
      <c r="B449" s="20"/>
      <c r="C449" s="20"/>
      <c r="D449" s="20"/>
      <c r="E449" s="28"/>
      <c r="F449" s="20"/>
      <c r="G449" s="20"/>
      <c r="H449" s="22"/>
      <c r="I449" s="23">
        <v>0.22789999999999999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0.98140000000000005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0.25940000000000002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>
        <v>0.33939999999999998</v>
      </c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s="14" customFormat="1" ht="39" customHeight="1" x14ac:dyDescent="0.3">
      <c r="A453" s="132"/>
      <c r="B453" s="132"/>
      <c r="C453" s="132"/>
      <c r="D453" s="132"/>
      <c r="E453" s="132"/>
      <c r="F453" s="132"/>
      <c r="G453" s="132"/>
      <c r="H453" s="25"/>
      <c r="I453" s="41">
        <v>0</v>
      </c>
      <c r="J453" s="26"/>
      <c r="K453" s="26"/>
      <c r="AMJ453"/>
    </row>
    <row r="454" spans="1:1024" x14ac:dyDescent="0.2">
      <c r="A454" s="27"/>
      <c r="B454" s="31"/>
      <c r="C454" s="31"/>
      <c r="D454" s="31"/>
      <c r="E454" s="31"/>
      <c r="F454" s="31"/>
      <c r="G454" s="31"/>
      <c r="H454" s="22"/>
      <c r="I454" s="23"/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39"/>
      <c r="B455" s="20"/>
      <c r="C455" s="20"/>
      <c r="D455" s="20"/>
      <c r="E455" s="28"/>
      <c r="F455" s="20"/>
      <c r="G455" s="20"/>
      <c r="H455" s="22"/>
      <c r="I455" s="23"/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40"/>
      <c r="B456" s="20"/>
      <c r="C456" s="20"/>
      <c r="D456" s="20"/>
      <c r="E456" s="28"/>
      <c r="F456" s="20"/>
      <c r="G456" s="20"/>
      <c r="H456" s="22"/>
      <c r="I456" s="23"/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40"/>
      <c r="B457" s="20"/>
      <c r="C457" s="20"/>
      <c r="D457" s="20"/>
      <c r="E457" s="28"/>
      <c r="F457" s="20"/>
      <c r="G457" s="20"/>
      <c r="H457" s="22"/>
      <c r="I457" s="23"/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40"/>
      <c r="B458" s="20"/>
      <c r="C458" s="20"/>
      <c r="D458" s="20"/>
      <c r="E458" s="28"/>
      <c r="F458" s="20"/>
      <c r="G458" s="20"/>
      <c r="H458" s="22"/>
      <c r="I458" s="23"/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40"/>
      <c r="B459" s="20"/>
      <c r="C459" s="20"/>
      <c r="D459" s="20"/>
      <c r="E459" s="28"/>
      <c r="F459" s="20"/>
      <c r="G459" s="20"/>
      <c r="H459" s="22"/>
      <c r="I459" s="23"/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s="14" customFormat="1" ht="27" customHeight="1" x14ac:dyDescent="0.3">
      <c r="A460" s="127"/>
      <c r="B460" s="127"/>
      <c r="C460" s="127"/>
      <c r="D460" s="127"/>
      <c r="E460" s="127"/>
      <c r="F460" s="127"/>
      <c r="G460" s="127"/>
      <c r="H460" s="25"/>
      <c r="I460" s="41"/>
      <c r="J460" s="26"/>
      <c r="K460" s="26"/>
      <c r="AMJ460"/>
    </row>
    <row r="461" spans="1:1024" x14ac:dyDescent="0.2">
      <c r="A461" s="27"/>
      <c r="B461" s="20"/>
      <c r="C461" s="20"/>
      <c r="D461" s="20"/>
      <c r="E461" s="28"/>
      <c r="F461" s="20"/>
      <c r="G461" s="20"/>
      <c r="H461" s="22"/>
      <c r="I461" s="23">
        <v>1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39"/>
      <c r="B462" s="20"/>
      <c r="C462" s="20"/>
      <c r="D462" s="20"/>
      <c r="E462" s="28"/>
      <c r="F462" s="20"/>
      <c r="G462" s="20"/>
      <c r="H462" s="22"/>
      <c r="I462" s="23">
        <v>0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39"/>
      <c r="B463" s="20"/>
      <c r="C463" s="20"/>
      <c r="D463" s="20"/>
      <c r="E463" s="28"/>
      <c r="F463" s="20"/>
      <c r="G463" s="20"/>
      <c r="H463" s="22"/>
      <c r="I463" s="23"/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39"/>
      <c r="B464" s="20"/>
      <c r="C464" s="20"/>
      <c r="D464" s="20"/>
      <c r="E464" s="28"/>
      <c r="F464" s="20"/>
      <c r="G464" s="20"/>
      <c r="H464" s="22"/>
      <c r="I464" s="23"/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39"/>
      <c r="B465" s="20"/>
      <c r="C465" s="20"/>
      <c r="D465" s="20"/>
      <c r="E465" s="28"/>
      <c r="F465" s="20"/>
      <c r="G465" s="20"/>
      <c r="H465" s="22"/>
      <c r="I465" s="23"/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39"/>
      <c r="B466" s="20"/>
      <c r="C466" s="20"/>
      <c r="D466" s="20"/>
      <c r="E466" s="28"/>
      <c r="F466" s="20"/>
      <c r="G466" s="20"/>
      <c r="H466" s="22"/>
      <c r="I466" s="23"/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2">
      <c r="A467" s="42"/>
      <c r="B467" s="20"/>
      <c r="C467" s="20"/>
      <c r="D467" s="20"/>
      <c r="E467" s="28"/>
      <c r="F467" s="20"/>
      <c r="G467" s="20"/>
      <c r="H467" s="22"/>
      <c r="I467" s="23"/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s="14" customFormat="1" ht="12.75" customHeight="1" x14ac:dyDescent="0.3">
      <c r="A468" s="128"/>
      <c r="B468" s="128"/>
      <c r="C468" s="128"/>
      <c r="D468" s="128"/>
      <c r="E468" s="128"/>
      <c r="F468" s="128"/>
      <c r="G468" s="128"/>
      <c r="H468" s="25"/>
      <c r="I468" s="41"/>
      <c r="J468" s="26"/>
      <c r="K468" s="26"/>
      <c r="AMJ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>
        <v>0.75749999999999995</v>
      </c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>
        <v>1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19"/>
      <c r="B471" s="20"/>
      <c r="C471" s="20"/>
      <c r="D471" s="20"/>
      <c r="E471" s="28"/>
      <c r="F471" s="20"/>
      <c r="G471" s="20"/>
      <c r="H471" s="22"/>
      <c r="I471" s="23">
        <v>0.66769999999999996</v>
      </c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19"/>
      <c r="B472" s="20"/>
      <c r="C472" s="20"/>
      <c r="D472" s="20"/>
      <c r="E472" s="28"/>
      <c r="F472" s="20"/>
      <c r="G472" s="20"/>
      <c r="H472" s="22"/>
      <c r="I472" s="23">
        <v>0.97030000000000005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>
        <v>0.58699999999999997</v>
      </c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1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0.51819999999999999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0.93159999999999998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s="14" customFormat="1" ht="27" customHeight="1" x14ac:dyDescent="0.3">
      <c r="A478" s="129"/>
      <c r="B478" s="129"/>
      <c r="C478" s="129"/>
      <c r="D478" s="129"/>
      <c r="E478" s="129"/>
      <c r="F478" s="129"/>
      <c r="G478" s="129"/>
      <c r="H478" s="25"/>
      <c r="I478" s="41"/>
      <c r="J478" s="26"/>
      <c r="K478" s="26"/>
      <c r="AMJ478"/>
    </row>
    <row r="479" spans="1:1024" x14ac:dyDescent="0.2">
      <c r="A479" s="27"/>
      <c r="B479" s="20"/>
      <c r="C479" s="20"/>
      <c r="D479" s="20"/>
      <c r="E479" s="28"/>
      <c r="F479" s="20"/>
      <c r="G479" s="20"/>
      <c r="H479" s="22"/>
      <c r="I479" s="23"/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0.93710000000000004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0.86439999999999995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19"/>
      <c r="B482" s="20"/>
      <c r="C482" s="20"/>
      <c r="D482" s="20"/>
      <c r="E482" s="28"/>
      <c r="F482" s="20"/>
      <c r="G482" s="20"/>
      <c r="H482" s="22"/>
      <c r="I482" s="23">
        <v>0.75319999999999998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/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9"/>
      <c r="B484" s="20"/>
      <c r="C484" s="20"/>
      <c r="D484" s="20"/>
      <c r="E484" s="28"/>
      <c r="F484" s="20"/>
      <c r="G484" s="20"/>
      <c r="H484" s="22"/>
      <c r="I484" s="23">
        <v>0.6522</v>
      </c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19"/>
      <c r="B485" s="20"/>
      <c r="C485" s="20"/>
      <c r="D485" s="20"/>
      <c r="E485" s="28"/>
      <c r="F485" s="20"/>
      <c r="G485" s="20"/>
      <c r="H485" s="22"/>
      <c r="I485" s="23"/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>
        <v>0.9849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/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s="14" customFormat="1" ht="12.75" customHeight="1" x14ac:dyDescent="0.3">
      <c r="A488" s="128"/>
      <c r="B488" s="128"/>
      <c r="C488" s="128"/>
      <c r="D488" s="128"/>
      <c r="E488" s="128"/>
      <c r="F488" s="128"/>
      <c r="G488" s="128"/>
      <c r="H488" s="25"/>
      <c r="I488" s="41"/>
      <c r="J488" s="26"/>
      <c r="K488" s="26"/>
      <c r="AMJ488"/>
    </row>
    <row r="489" spans="1:1024" x14ac:dyDescent="0.2">
      <c r="A489" s="40"/>
      <c r="B489" s="20"/>
      <c r="C489" s="20"/>
      <c r="D489" s="20"/>
      <c r="E489" s="28"/>
      <c r="F489" s="20"/>
      <c r="G489" s="20"/>
      <c r="H489" s="22"/>
      <c r="I489" s="23">
        <v>5.2299999999999999E-2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s="14" customFormat="1" ht="1.5" customHeight="1" x14ac:dyDescent="0.3">
      <c r="A490" s="128"/>
      <c r="B490" s="128"/>
      <c r="C490" s="128"/>
      <c r="D490" s="128"/>
      <c r="E490" s="128"/>
      <c r="F490" s="128"/>
      <c r="G490" s="128"/>
      <c r="H490" s="25"/>
      <c r="I490" s="41"/>
      <c r="J490" s="26"/>
      <c r="K490" s="26"/>
      <c r="AMJ490"/>
    </row>
    <row r="491" spans="1:1024" x14ac:dyDescent="0.2">
      <c r="A491" s="24"/>
      <c r="B491" s="20"/>
      <c r="C491" s="20"/>
      <c r="D491" s="20"/>
      <c r="E491" s="28"/>
      <c r="F491" s="20"/>
      <c r="G491" s="20"/>
      <c r="H491" s="22"/>
      <c r="I491" s="23"/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40"/>
      <c r="B492" s="20"/>
      <c r="C492" s="20"/>
      <c r="D492" s="20"/>
      <c r="E492" s="28"/>
      <c r="F492" s="20"/>
      <c r="G492" s="20"/>
      <c r="H492" s="22"/>
      <c r="I492" s="23">
        <v>0.3483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39"/>
      <c r="B493" s="39"/>
      <c r="C493" s="39"/>
      <c r="D493" s="39"/>
      <c r="E493" s="39"/>
      <c r="F493" s="39"/>
      <c r="G493" s="39"/>
      <c r="H493" s="22"/>
      <c r="I493" s="23"/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40"/>
      <c r="B494" s="20"/>
      <c r="C494" s="20"/>
      <c r="D494" s="20"/>
      <c r="E494" s="28"/>
      <c r="F494" s="20"/>
      <c r="G494" s="20"/>
      <c r="H494" s="22"/>
      <c r="I494" s="23">
        <v>0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/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40"/>
      <c r="B496" s="20"/>
      <c r="C496" s="20"/>
      <c r="D496" s="20"/>
      <c r="E496" s="28"/>
      <c r="F496" s="20"/>
      <c r="G496" s="20"/>
      <c r="H496" s="22"/>
      <c r="I496" s="23">
        <v>0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24"/>
      <c r="B497" s="20"/>
      <c r="C497" s="20"/>
      <c r="D497" s="20"/>
      <c r="E497" s="28"/>
      <c r="F497" s="20"/>
      <c r="G497" s="20"/>
      <c r="H497" s="22"/>
      <c r="I497" s="23"/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40"/>
      <c r="B498" s="20"/>
      <c r="C498" s="20"/>
      <c r="D498" s="20"/>
      <c r="E498" s="28"/>
      <c r="F498" s="20"/>
      <c r="G498" s="20"/>
      <c r="H498" s="22"/>
      <c r="I498" s="23">
        <v>1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/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40"/>
      <c r="B500" s="20"/>
      <c r="C500" s="20"/>
      <c r="D500" s="20"/>
      <c r="E500" s="28"/>
      <c r="F500" s="20"/>
      <c r="G500" s="20"/>
      <c r="H500" s="22"/>
      <c r="I500" s="23">
        <v>0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s="14" customFormat="1" ht="12.75" customHeight="1" x14ac:dyDescent="0.3">
      <c r="A501" s="128"/>
      <c r="B501" s="128"/>
      <c r="C501" s="128"/>
      <c r="D501" s="128"/>
      <c r="E501" s="128"/>
      <c r="F501" s="128"/>
      <c r="G501" s="128"/>
      <c r="H501" s="25"/>
      <c r="I501" s="41"/>
      <c r="J501" s="26"/>
      <c r="K501" s="26"/>
      <c r="AMJ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0.64870000000000005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>
        <v>0.44290000000000002</v>
      </c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0.72240000000000004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2">
      <c r="A506" s="19"/>
      <c r="B506" s="20"/>
      <c r="C506" s="20"/>
      <c r="D506" s="20"/>
      <c r="E506" s="28"/>
      <c r="F506" s="20"/>
      <c r="G506" s="20"/>
      <c r="H506" s="22"/>
      <c r="I506" s="23">
        <v>0.9798</v>
      </c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1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0.5595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0.71799999999999997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1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/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0.81369999999999998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s="14" customFormat="1" ht="12.75" customHeight="1" x14ac:dyDescent="0.3">
      <c r="A513" s="128"/>
      <c r="B513" s="128"/>
      <c r="C513" s="128"/>
      <c r="D513" s="128"/>
      <c r="E513" s="128"/>
      <c r="F513" s="128"/>
      <c r="G513" s="128"/>
      <c r="H513" s="25"/>
      <c r="I513" s="41"/>
      <c r="J513" s="26"/>
      <c r="K513" s="26"/>
      <c r="AMJ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0.87949999999999995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>
        <v>0.74690000000000001</v>
      </c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s="14" customFormat="1" ht="25.5" customHeight="1" x14ac:dyDescent="0.3">
      <c r="A516" s="130"/>
      <c r="B516" s="130"/>
      <c r="C516" s="130"/>
      <c r="D516" s="130"/>
      <c r="E516" s="130"/>
      <c r="F516" s="130"/>
      <c r="G516" s="130"/>
      <c r="H516" s="25"/>
      <c r="I516" s="41"/>
      <c r="J516" s="26"/>
      <c r="K516" s="26"/>
      <c r="AMJ516"/>
    </row>
    <row r="517" spans="1:1024" ht="2.25" customHeight="1" x14ac:dyDescent="0.2">
      <c r="A517" s="19"/>
      <c r="B517" s="20"/>
      <c r="C517" s="20"/>
      <c r="D517" s="20"/>
      <c r="E517" s="28"/>
      <c r="F517" s="20"/>
      <c r="G517" s="20"/>
      <c r="H517" s="22"/>
      <c r="I517" s="23">
        <v>0.80720000000000003</v>
      </c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>
        <v>0</v>
      </c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0.95840000000000003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1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9.0999999999999998E-2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0.5595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8.3900000000000002E-2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0.06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s="14" customFormat="1" ht="12.75" customHeight="1" x14ac:dyDescent="0.3">
      <c r="A526" s="128"/>
      <c r="B526" s="128"/>
      <c r="C526" s="128"/>
      <c r="D526" s="128"/>
      <c r="E526" s="128"/>
      <c r="F526" s="128"/>
      <c r="G526" s="128"/>
      <c r="H526" s="25"/>
      <c r="I526" s="41"/>
      <c r="J526" s="26"/>
      <c r="K526" s="26"/>
      <c r="AMJ526"/>
    </row>
    <row r="527" spans="1:1024" x14ac:dyDescent="0.2">
      <c r="A527" s="19"/>
      <c r="B527" s="20"/>
      <c r="C527" s="20"/>
      <c r="D527" s="20"/>
      <c r="E527" s="28"/>
      <c r="F527" s="20"/>
      <c r="G527" s="20"/>
      <c r="H527" s="22"/>
      <c r="I527" s="23">
        <v>0</v>
      </c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9"/>
      <c r="B528" s="20"/>
      <c r="C528" s="20"/>
      <c r="D528" s="20"/>
      <c r="E528" s="28"/>
      <c r="F528" s="20"/>
      <c r="G528" s="20"/>
      <c r="H528" s="22"/>
      <c r="I528" s="23">
        <v>1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x14ac:dyDescent="0.2">
      <c r="A529" s="19"/>
      <c r="B529" s="20"/>
      <c r="C529" s="20"/>
      <c r="D529" s="20"/>
      <c r="E529" s="28"/>
      <c r="F529" s="20"/>
      <c r="G529" s="20"/>
      <c r="H529" s="22"/>
      <c r="I529" s="23">
        <v>0.189</v>
      </c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1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0.5595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8.3900000000000002E-2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2">
      <c r="A533" s="19"/>
      <c r="B533" s="20"/>
      <c r="C533" s="20"/>
      <c r="D533" s="20"/>
      <c r="E533" s="28"/>
      <c r="F533" s="20"/>
      <c r="G533" s="20"/>
      <c r="H533" s="22"/>
      <c r="I533" s="23">
        <v>0.1071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s="14" customFormat="1" ht="26.25" customHeight="1" x14ac:dyDescent="0.3">
      <c r="A534" s="129"/>
      <c r="B534" s="129"/>
      <c r="C534" s="129"/>
      <c r="D534" s="129"/>
      <c r="E534" s="129"/>
      <c r="F534" s="129"/>
      <c r="G534" s="129"/>
      <c r="H534" s="25"/>
      <c r="I534" s="41"/>
      <c r="J534" s="26"/>
      <c r="K534" s="26"/>
      <c r="AMJ534"/>
    </row>
    <row r="535" spans="1:1024" ht="10.5" customHeight="1" x14ac:dyDescent="0.2">
      <c r="A535" s="30"/>
      <c r="B535" s="20"/>
      <c r="C535" s="20"/>
      <c r="D535" s="20"/>
      <c r="E535" s="28"/>
      <c r="F535" s="20"/>
      <c r="G535" s="20"/>
      <c r="H535" s="22"/>
      <c r="I535" s="23">
        <v>1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/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/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40"/>
      <c r="B538" s="20"/>
      <c r="C538" s="20"/>
      <c r="D538" s="20"/>
      <c r="E538" s="28"/>
      <c r="F538" s="20"/>
      <c r="G538" s="20"/>
      <c r="H538" s="22"/>
      <c r="I538" s="23"/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s="13" customFormat="1" ht="27.75" customHeight="1" x14ac:dyDescent="0.25">
      <c r="A539" s="133"/>
      <c r="B539" s="133"/>
      <c r="C539" s="133"/>
      <c r="D539" s="133"/>
      <c r="E539" s="133"/>
      <c r="F539" s="133"/>
      <c r="G539" s="133"/>
      <c r="H539" s="32"/>
      <c r="I539" s="33">
        <v>0.81079999999999997</v>
      </c>
      <c r="J539" s="34"/>
      <c r="K539" s="34"/>
      <c r="AMJ539"/>
    </row>
    <row r="540" spans="1:1024" s="14" customFormat="1" ht="12.75" customHeight="1" x14ac:dyDescent="0.3">
      <c r="A540" s="128"/>
      <c r="B540" s="128"/>
      <c r="C540" s="128"/>
      <c r="D540" s="128"/>
      <c r="E540" s="128"/>
      <c r="F540" s="128"/>
      <c r="G540" s="128"/>
      <c r="H540" s="25"/>
      <c r="I540" s="41"/>
      <c r="J540" s="26"/>
      <c r="K540" s="26"/>
      <c r="AMJ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0.87419999999999998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0.76559999999999995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0.8125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19"/>
      <c r="B544" s="20"/>
      <c r="C544" s="20"/>
      <c r="D544" s="20"/>
      <c r="E544" s="28"/>
      <c r="F544" s="20"/>
      <c r="G544" s="20"/>
      <c r="H544" s="22"/>
      <c r="I544" s="23">
        <v>0.97230000000000005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9"/>
      <c r="B545" s="20"/>
      <c r="C545" s="20"/>
      <c r="D545" s="20"/>
      <c r="E545" s="28"/>
      <c r="F545" s="20"/>
      <c r="G545" s="20"/>
      <c r="H545" s="22"/>
      <c r="I545" s="23">
        <v>0.99390000000000001</v>
      </c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>
        <v>0.94389999999999996</v>
      </c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19"/>
      <c r="B547" s="20"/>
      <c r="C547" s="20"/>
      <c r="D547" s="20"/>
      <c r="E547" s="28"/>
      <c r="F547" s="20"/>
      <c r="G547" s="20"/>
      <c r="H547" s="22"/>
      <c r="I547" s="23">
        <v>0.99950000000000006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19"/>
      <c r="B548" s="20"/>
      <c r="C548" s="20"/>
      <c r="D548" s="20"/>
      <c r="E548" s="28"/>
      <c r="F548" s="20"/>
      <c r="G548" s="20"/>
      <c r="H548" s="22"/>
      <c r="I548" s="23">
        <v>0.98340000000000005</v>
      </c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ht="0.75" customHeight="1" x14ac:dyDescent="0.2">
      <c r="A549" s="19"/>
      <c r="B549" s="20"/>
      <c r="C549" s="20"/>
      <c r="D549" s="20"/>
      <c r="E549" s="28"/>
      <c r="F549" s="20"/>
      <c r="G549" s="20"/>
      <c r="H549" s="22"/>
      <c r="I549" s="23">
        <v>1.55E-2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>
        <v>0.4798</v>
      </c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s="14" customFormat="1" ht="12.75" customHeight="1" x14ac:dyDescent="0.3">
      <c r="A551" s="128"/>
      <c r="B551" s="128"/>
      <c r="C551" s="128"/>
      <c r="D551" s="128"/>
      <c r="E551" s="128"/>
      <c r="F551" s="128"/>
      <c r="G551" s="128"/>
      <c r="H551" s="25"/>
      <c r="I551" s="41"/>
      <c r="J551" s="26"/>
      <c r="K551" s="26"/>
      <c r="AMJ551"/>
    </row>
    <row r="552" spans="1:1024" x14ac:dyDescent="0.2">
      <c r="A552" s="27"/>
      <c r="B552" s="20"/>
      <c r="C552" s="20"/>
      <c r="D552" s="20"/>
      <c r="E552" s="28"/>
      <c r="F552" s="20"/>
      <c r="G552" s="20"/>
      <c r="H552" s="22"/>
      <c r="I552" s="23"/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/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>
        <v>1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s="14" customFormat="1" ht="12.75" customHeight="1" x14ac:dyDescent="0.3">
      <c r="A555" s="128"/>
      <c r="B555" s="128"/>
      <c r="C555" s="128"/>
      <c r="D555" s="128"/>
      <c r="E555" s="128"/>
      <c r="F555" s="128"/>
      <c r="G555" s="128"/>
      <c r="H555" s="25"/>
      <c r="I555" s="41"/>
      <c r="J555" s="26"/>
      <c r="K555" s="26"/>
      <c r="AMJ555"/>
    </row>
    <row r="556" spans="1:1024" x14ac:dyDescent="0.2">
      <c r="A556" s="19"/>
      <c r="B556" s="20"/>
      <c r="C556" s="20"/>
      <c r="D556" s="20"/>
      <c r="E556" s="28"/>
      <c r="F556" s="20"/>
      <c r="G556" s="20"/>
      <c r="H556" s="22"/>
      <c r="I556" s="23">
        <v>0.69520000000000004</v>
      </c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x14ac:dyDescent="0.2">
      <c r="A557" s="19"/>
      <c r="B557" s="20"/>
      <c r="C557" s="20"/>
      <c r="D557" s="20"/>
      <c r="E557" s="28"/>
      <c r="F557" s="20"/>
      <c r="G557" s="20"/>
      <c r="H557" s="22"/>
      <c r="I557" s="23">
        <v>0.63439999999999996</v>
      </c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19"/>
      <c r="B558" s="20"/>
      <c r="C558" s="20"/>
      <c r="D558" s="20"/>
      <c r="E558" s="28"/>
      <c r="F558" s="20"/>
      <c r="G558" s="20"/>
      <c r="H558" s="22"/>
      <c r="I558" s="23">
        <v>0.99980000000000002</v>
      </c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19"/>
      <c r="B559" s="20"/>
      <c r="C559" s="20"/>
      <c r="D559" s="20"/>
      <c r="E559" s="28"/>
      <c r="F559" s="20"/>
      <c r="G559" s="20"/>
      <c r="H559" s="22"/>
      <c r="I559" s="23">
        <v>0.87180000000000002</v>
      </c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2">
      <c r="A560" s="19"/>
      <c r="B560" s="20"/>
      <c r="C560" s="20"/>
      <c r="D560" s="20"/>
      <c r="E560" s="28"/>
      <c r="F560" s="20"/>
      <c r="G560" s="20"/>
      <c r="H560" s="22"/>
      <c r="I560" s="23">
        <v>0.86209999999999998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x14ac:dyDescent="0.2">
      <c r="A561" s="19"/>
      <c r="B561" s="20"/>
      <c r="C561" s="20"/>
      <c r="D561" s="20"/>
      <c r="E561" s="28"/>
      <c r="F561" s="20"/>
      <c r="G561" s="20"/>
      <c r="H561" s="22"/>
      <c r="I561" s="23">
        <v>0.98740000000000006</v>
      </c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9"/>
      <c r="B562" s="20"/>
      <c r="C562" s="20"/>
      <c r="D562" s="20"/>
      <c r="E562" s="28"/>
      <c r="F562" s="20"/>
      <c r="G562" s="20"/>
      <c r="H562" s="22"/>
      <c r="I562" s="23">
        <v>0.75049999999999994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19"/>
      <c r="B563" s="20"/>
      <c r="C563" s="20"/>
      <c r="D563" s="20"/>
      <c r="E563" s="28"/>
      <c r="F563" s="20"/>
      <c r="G563" s="20"/>
      <c r="H563" s="22"/>
      <c r="I563" s="23">
        <v>0.78310000000000002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s="14" customFormat="1" ht="12.75" customHeight="1" x14ac:dyDescent="0.3">
      <c r="A564" s="128"/>
      <c r="B564" s="128"/>
      <c r="C564" s="128"/>
      <c r="D564" s="128"/>
      <c r="E564" s="128"/>
      <c r="F564" s="128"/>
      <c r="G564" s="128"/>
      <c r="H564" s="25"/>
      <c r="I564" s="41"/>
      <c r="J564" s="26"/>
      <c r="K564" s="26"/>
      <c r="AMJ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>
        <v>0.2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19"/>
      <c r="B566" s="20"/>
      <c r="C566" s="20"/>
      <c r="D566" s="20"/>
      <c r="E566" s="28"/>
      <c r="F566" s="20"/>
      <c r="G566" s="20"/>
      <c r="H566" s="22"/>
      <c r="I566" s="23">
        <v>0.68200000000000005</v>
      </c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19"/>
      <c r="B567" s="20"/>
      <c r="C567" s="20"/>
      <c r="D567" s="20"/>
      <c r="E567" s="28"/>
      <c r="F567" s="20"/>
      <c r="G567" s="20"/>
      <c r="H567" s="22"/>
      <c r="I567" s="23">
        <v>0.97289999999999999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>
        <v>0.79300000000000004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9"/>
      <c r="B569" s="20"/>
      <c r="C569" s="20"/>
      <c r="D569" s="20"/>
      <c r="E569" s="28"/>
      <c r="F569" s="20"/>
      <c r="G569" s="20"/>
      <c r="H569" s="22"/>
      <c r="I569" s="23">
        <v>0.87839999999999996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0.96379999999999999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19"/>
      <c r="B571" s="20"/>
      <c r="C571" s="20"/>
      <c r="D571" s="20"/>
      <c r="E571" s="28"/>
      <c r="F571" s="20"/>
      <c r="G571" s="20"/>
      <c r="H571" s="22"/>
      <c r="I571" s="23">
        <v>1</v>
      </c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>
        <v>0.90610000000000002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s="14" customFormat="1" ht="9.75" customHeight="1" x14ac:dyDescent="0.3">
      <c r="A573" s="128"/>
      <c r="B573" s="128"/>
      <c r="C573" s="128"/>
      <c r="D573" s="128"/>
      <c r="E573" s="128"/>
      <c r="F573" s="128"/>
      <c r="G573" s="128"/>
      <c r="H573" s="25"/>
      <c r="I573" s="41"/>
      <c r="J573" s="26"/>
      <c r="K573" s="26"/>
      <c r="AMJ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0.54979999999999996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0.99990000000000001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1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0.625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0.74009999999999998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0.98860000000000003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0.84860000000000002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0.83989999999999998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s="14" customFormat="1" ht="42.75" customHeight="1" x14ac:dyDescent="0.3">
      <c r="A582" s="132"/>
      <c r="B582" s="132"/>
      <c r="C582" s="132"/>
      <c r="D582" s="132"/>
      <c r="E582" s="132"/>
      <c r="F582" s="132"/>
      <c r="G582" s="132"/>
      <c r="H582" s="25"/>
      <c r="I582" s="41">
        <v>0</v>
      </c>
      <c r="J582" s="26"/>
      <c r="K582" s="26"/>
      <c r="AMJ582"/>
    </row>
    <row r="583" spans="1:1024" x14ac:dyDescent="0.2">
      <c r="A583" s="27"/>
      <c r="B583" s="31"/>
      <c r="C583" s="31"/>
      <c r="D583" s="31"/>
      <c r="E583" s="31"/>
      <c r="F583" s="31"/>
      <c r="G583" s="31"/>
      <c r="H583" s="22"/>
      <c r="I583" s="23"/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39"/>
      <c r="B584" s="20"/>
      <c r="C584" s="20"/>
      <c r="D584" s="20"/>
      <c r="E584" s="28"/>
      <c r="F584" s="20"/>
      <c r="G584" s="20"/>
      <c r="H584" s="22"/>
      <c r="I584" s="23"/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x14ac:dyDescent="0.2">
      <c r="A585" s="40"/>
      <c r="B585" s="20"/>
      <c r="C585" s="20"/>
      <c r="D585" s="20"/>
      <c r="E585" s="28"/>
      <c r="F585" s="20"/>
      <c r="G585" s="20"/>
      <c r="H585" s="22"/>
      <c r="I585" s="23"/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40"/>
      <c r="B586" s="20"/>
      <c r="C586" s="20"/>
      <c r="D586" s="20"/>
      <c r="E586" s="28"/>
      <c r="F586" s="20"/>
      <c r="G586" s="20"/>
      <c r="H586" s="22"/>
      <c r="I586" s="23"/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40"/>
      <c r="B587" s="20"/>
      <c r="C587" s="20"/>
      <c r="D587" s="20"/>
      <c r="E587" s="28"/>
      <c r="F587" s="20"/>
      <c r="G587" s="20"/>
      <c r="H587" s="22"/>
      <c r="I587" s="23"/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s="14" customFormat="1" ht="27.75" customHeight="1" x14ac:dyDescent="0.3">
      <c r="A588" s="127"/>
      <c r="B588" s="127"/>
      <c r="C588" s="127"/>
      <c r="D588" s="127"/>
      <c r="E588" s="127"/>
      <c r="F588" s="127"/>
      <c r="G588" s="127"/>
      <c r="H588" s="25"/>
      <c r="I588" s="41"/>
      <c r="J588" s="26"/>
      <c r="K588" s="26"/>
      <c r="AMJ588"/>
    </row>
    <row r="589" spans="1:1024" x14ac:dyDescent="0.2">
      <c r="A589" s="27"/>
      <c r="B589" s="20"/>
      <c r="C589" s="20"/>
      <c r="D589" s="20"/>
      <c r="E589" s="28"/>
      <c r="F589" s="20"/>
      <c r="G589" s="20"/>
      <c r="H589" s="22"/>
      <c r="I589" s="23">
        <v>1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39"/>
      <c r="B590" s="20"/>
      <c r="C590" s="20"/>
      <c r="D590" s="20"/>
      <c r="E590" s="28"/>
      <c r="F590" s="20"/>
      <c r="G590" s="20"/>
      <c r="H590" s="22"/>
      <c r="I590" s="23">
        <v>0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39"/>
      <c r="B591" s="20"/>
      <c r="C591" s="20"/>
      <c r="D591" s="20"/>
      <c r="E591" s="28"/>
      <c r="F591" s="20"/>
      <c r="G591" s="20"/>
      <c r="H591" s="22"/>
      <c r="I591" s="23"/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ht="12" customHeight="1" x14ac:dyDescent="0.2">
      <c r="A592" s="39"/>
      <c r="B592" s="20"/>
      <c r="C592" s="20"/>
      <c r="D592" s="20"/>
      <c r="E592" s="28"/>
      <c r="F592" s="20"/>
      <c r="G592" s="20"/>
      <c r="H592" s="22"/>
      <c r="I592" s="23"/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39"/>
      <c r="B593" s="20"/>
      <c r="C593" s="20"/>
      <c r="D593" s="20"/>
      <c r="E593" s="28"/>
      <c r="F593" s="20"/>
      <c r="G593" s="20"/>
      <c r="H593" s="22"/>
      <c r="I593" s="23"/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42"/>
      <c r="B594" s="20"/>
      <c r="C594" s="20"/>
      <c r="D594" s="20"/>
      <c r="E594" s="28"/>
      <c r="F594" s="20"/>
      <c r="G594" s="20"/>
      <c r="H594" s="22"/>
      <c r="I594" s="23"/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s="14" customFormat="1" ht="12.75" customHeight="1" x14ac:dyDescent="0.3">
      <c r="A595" s="128"/>
      <c r="B595" s="128"/>
      <c r="C595" s="128"/>
      <c r="D595" s="128"/>
      <c r="E595" s="128"/>
      <c r="F595" s="128"/>
      <c r="G595" s="128"/>
      <c r="H595" s="25"/>
      <c r="I595" s="41"/>
      <c r="J595" s="26"/>
      <c r="K595" s="26"/>
      <c r="AMJ595"/>
    </row>
    <row r="596" spans="1:1024" x14ac:dyDescent="0.2">
      <c r="A596" s="19"/>
      <c r="B596" s="20"/>
      <c r="C596" s="20"/>
      <c r="D596" s="20"/>
      <c r="E596" s="28"/>
      <c r="F596" s="20"/>
      <c r="G596" s="20"/>
      <c r="H596" s="22"/>
      <c r="I596" s="23">
        <v>0.94569999999999999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x14ac:dyDescent="0.2">
      <c r="A597" s="19"/>
      <c r="B597" s="20"/>
      <c r="C597" s="20"/>
      <c r="D597" s="20"/>
      <c r="E597" s="28"/>
      <c r="F597" s="20"/>
      <c r="G597" s="20"/>
      <c r="H597" s="22"/>
      <c r="I597" s="23">
        <v>0.15</v>
      </c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19"/>
      <c r="B598" s="20"/>
      <c r="C598" s="20"/>
      <c r="D598" s="20"/>
      <c r="E598" s="28"/>
      <c r="F598" s="20"/>
      <c r="G598" s="20"/>
      <c r="H598" s="22"/>
      <c r="I598" s="23">
        <v>0.90900000000000003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1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1.0699999999999999E-2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0.1376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0.55159999999999998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2">
      <c r="A603" s="19"/>
      <c r="B603" s="20"/>
      <c r="C603" s="20"/>
      <c r="D603" s="20"/>
      <c r="E603" s="28"/>
      <c r="F603" s="20"/>
      <c r="G603" s="20"/>
      <c r="H603" s="22"/>
      <c r="I603" s="23">
        <v>0.86280000000000001</v>
      </c>
      <c r="J603" s="11"/>
      <c r="K603" s="1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1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ht="11.25" customHeight="1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0.35949999999999999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s="14" customFormat="1" ht="27" customHeight="1" x14ac:dyDescent="0.3">
      <c r="A606" s="129"/>
      <c r="B606" s="129"/>
      <c r="C606" s="129"/>
      <c r="D606" s="129"/>
      <c r="E606" s="129"/>
      <c r="F606" s="129"/>
      <c r="G606" s="129"/>
      <c r="H606" s="25"/>
      <c r="I606" s="41"/>
      <c r="J606" s="26"/>
      <c r="K606" s="26"/>
      <c r="AMJ606"/>
    </row>
    <row r="607" spans="1:1024" x14ac:dyDescent="0.2">
      <c r="A607" s="27"/>
      <c r="B607" s="20"/>
      <c r="C607" s="20"/>
      <c r="D607" s="20"/>
      <c r="E607" s="28"/>
      <c r="F607" s="20"/>
      <c r="G607" s="20"/>
      <c r="H607" s="22"/>
      <c r="I607" s="23"/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9"/>
      <c r="B608" s="20"/>
      <c r="C608" s="20"/>
      <c r="D608" s="20"/>
      <c r="E608" s="28"/>
      <c r="F608" s="20"/>
      <c r="G608" s="20"/>
      <c r="H608" s="22"/>
      <c r="I608" s="23">
        <v>0.92220000000000002</v>
      </c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0.87429999999999997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s="14" customFormat="1" ht="12.75" customHeight="1" x14ac:dyDescent="0.3">
      <c r="A610" s="128"/>
      <c r="B610" s="128"/>
      <c r="C610" s="128"/>
      <c r="D610" s="128"/>
      <c r="E610" s="128"/>
      <c r="F610" s="128"/>
      <c r="G610" s="128"/>
      <c r="H610" s="25"/>
      <c r="I610" s="41"/>
      <c r="J610" s="26"/>
      <c r="K610" s="26"/>
      <c r="AMJ610"/>
    </row>
    <row r="611" spans="1:1024" x14ac:dyDescent="0.2">
      <c r="A611" s="40"/>
      <c r="B611" s="20"/>
      <c r="C611" s="20"/>
      <c r="D611" s="20"/>
      <c r="E611" s="28"/>
      <c r="F611" s="20"/>
      <c r="G611" s="20"/>
      <c r="H611" s="22"/>
      <c r="I611" s="23">
        <v>5.2299999999999999E-2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s="14" customFormat="1" ht="12.75" customHeight="1" x14ac:dyDescent="0.3">
      <c r="A612" s="128"/>
      <c r="B612" s="128"/>
      <c r="C612" s="128"/>
      <c r="D612" s="128"/>
      <c r="E612" s="128"/>
      <c r="F612" s="128"/>
      <c r="G612" s="128"/>
      <c r="H612" s="25"/>
      <c r="I612" s="41"/>
      <c r="J612" s="26"/>
      <c r="K612" s="26"/>
      <c r="AMJ612"/>
    </row>
    <row r="613" spans="1:1024" x14ac:dyDescent="0.2">
      <c r="A613" s="24"/>
      <c r="B613" s="20"/>
      <c r="C613" s="20"/>
      <c r="D613" s="20"/>
      <c r="E613" s="28"/>
      <c r="F613" s="20"/>
      <c r="G613" s="20"/>
      <c r="H613" s="22"/>
      <c r="I613" s="23"/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40"/>
      <c r="B614" s="20"/>
      <c r="C614" s="20"/>
      <c r="D614" s="20"/>
      <c r="E614" s="28"/>
      <c r="F614" s="20"/>
      <c r="G614" s="20"/>
      <c r="H614" s="22"/>
      <c r="I614" s="23">
        <v>0.3483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39"/>
      <c r="B615" s="39"/>
      <c r="C615" s="39"/>
      <c r="D615" s="39"/>
      <c r="E615" s="39"/>
      <c r="F615" s="39"/>
      <c r="G615" s="39"/>
      <c r="H615" s="22"/>
      <c r="I615" s="23"/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2">
      <c r="A616" s="40"/>
      <c r="B616" s="20"/>
      <c r="C616" s="20"/>
      <c r="D616" s="20"/>
      <c r="E616" s="28"/>
      <c r="F616" s="20"/>
      <c r="G616" s="20"/>
      <c r="H616" s="22"/>
      <c r="I616" s="23">
        <v>0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/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40"/>
      <c r="B618" s="20"/>
      <c r="C618" s="20"/>
      <c r="D618" s="20"/>
      <c r="E618" s="28"/>
      <c r="F618" s="20"/>
      <c r="G618" s="20"/>
      <c r="H618" s="22"/>
      <c r="I618" s="23">
        <v>0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2">
      <c r="A619" s="24"/>
      <c r="B619" s="20"/>
      <c r="C619" s="20"/>
      <c r="D619" s="20"/>
      <c r="E619" s="28"/>
      <c r="F619" s="20"/>
      <c r="G619" s="20"/>
      <c r="H619" s="22"/>
      <c r="I619" s="23"/>
      <c r="J619" s="11"/>
      <c r="K619" s="1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2">
      <c r="A620" s="40"/>
      <c r="B620" s="20"/>
      <c r="C620" s="20"/>
      <c r="D620" s="20"/>
      <c r="E620" s="28"/>
      <c r="F620" s="20"/>
      <c r="G620" s="20"/>
      <c r="H620" s="22"/>
      <c r="I620" s="23">
        <v>1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/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40"/>
      <c r="B622" s="20"/>
      <c r="C622" s="20"/>
      <c r="D622" s="20"/>
      <c r="E622" s="28"/>
      <c r="F622" s="20"/>
      <c r="G622" s="20"/>
      <c r="H622" s="22"/>
      <c r="I622" s="23">
        <v>0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s="14" customFormat="1" ht="12.75" customHeight="1" x14ac:dyDescent="0.3">
      <c r="A623" s="132"/>
      <c r="B623" s="132"/>
      <c r="C623" s="132"/>
      <c r="D623" s="132"/>
      <c r="E623" s="132"/>
      <c r="F623" s="132"/>
      <c r="G623" s="132"/>
      <c r="H623" s="25"/>
      <c r="I623" s="41"/>
      <c r="J623" s="26"/>
      <c r="K623" s="26"/>
      <c r="AMJ623"/>
    </row>
    <row r="624" spans="1:1024" x14ac:dyDescent="0.2">
      <c r="A624" s="40"/>
      <c r="B624" s="20"/>
      <c r="C624" s="20"/>
      <c r="D624" s="20"/>
      <c r="E624" s="28"/>
      <c r="F624" s="20"/>
      <c r="G624" s="20"/>
      <c r="H624" s="22"/>
      <c r="I624" s="23"/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27"/>
      <c r="B625" s="20"/>
      <c r="C625" s="20"/>
      <c r="D625" s="20"/>
      <c r="E625" s="28"/>
      <c r="F625" s="20"/>
      <c r="G625" s="20"/>
      <c r="H625" s="22"/>
      <c r="I625" s="23"/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14" customFormat="1" ht="12.75" customHeight="1" x14ac:dyDescent="0.3">
      <c r="A626" s="128"/>
      <c r="B626" s="128"/>
      <c r="C626" s="128"/>
      <c r="D626" s="128"/>
      <c r="E626" s="128"/>
      <c r="F626" s="128"/>
      <c r="G626" s="128"/>
      <c r="H626" s="25"/>
      <c r="I626" s="41"/>
      <c r="J626" s="26"/>
      <c r="K626" s="26"/>
      <c r="AMJ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0.80169999999999997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ht="12" customHeight="1" x14ac:dyDescent="0.2">
      <c r="A628" s="19"/>
      <c r="B628" s="20"/>
      <c r="C628" s="20"/>
      <c r="D628" s="20"/>
      <c r="E628" s="28"/>
      <c r="F628" s="20"/>
      <c r="G628" s="20"/>
      <c r="H628" s="22"/>
      <c r="I628" s="23">
        <v>1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0.78010000000000002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1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0.6663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0.75939999999999996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0.97030000000000005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0.99939999999999996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>
        <v>0.47049999999999997</v>
      </c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0.94840000000000002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9"/>
      <c r="B637" s="20"/>
      <c r="C637" s="20"/>
      <c r="D637" s="20"/>
      <c r="E637" s="28"/>
      <c r="F637" s="20"/>
      <c r="G637" s="20"/>
      <c r="H637" s="22"/>
      <c r="I637" s="23">
        <v>0.81210000000000004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s="14" customFormat="1" ht="12.75" customHeight="1" x14ac:dyDescent="0.3">
      <c r="A638" s="128"/>
      <c r="B638" s="128"/>
      <c r="C638" s="128"/>
      <c r="D638" s="128"/>
      <c r="E638" s="128"/>
      <c r="F638" s="128"/>
      <c r="G638" s="128"/>
      <c r="H638" s="25"/>
      <c r="I638" s="41"/>
      <c r="J638" s="26"/>
      <c r="K638" s="26"/>
      <c r="AMJ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0.94169999999999998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0.89280000000000004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s="14" customFormat="1" ht="28.5" customHeight="1" x14ac:dyDescent="0.3">
      <c r="A641" s="129"/>
      <c r="B641" s="129"/>
      <c r="C641" s="129"/>
      <c r="D641" s="129"/>
      <c r="E641" s="129"/>
      <c r="F641" s="129"/>
      <c r="G641" s="129"/>
      <c r="H641" s="25"/>
      <c r="I641" s="41"/>
      <c r="J641" s="26"/>
      <c r="K641" s="26"/>
      <c r="AMJ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0.90280000000000005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x14ac:dyDescent="0.2">
      <c r="A644" s="19"/>
      <c r="B644" s="20"/>
      <c r="C644" s="20"/>
      <c r="D644" s="20"/>
      <c r="E644" s="28"/>
      <c r="F644" s="20"/>
      <c r="G644" s="20"/>
      <c r="H644" s="22"/>
      <c r="I644" s="23">
        <v>0.84419999999999995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0.98680000000000001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0.99719999999999998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0.94340000000000002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8.3799999999999999E-2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0.3276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0.4501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ht="11.25" customHeight="1" x14ac:dyDescent="0.2">
      <c r="A651" s="19"/>
      <c r="B651" s="20"/>
      <c r="C651" s="20"/>
      <c r="D651" s="20"/>
      <c r="E651" s="28"/>
      <c r="F651" s="20"/>
      <c r="G651" s="20"/>
      <c r="H651" s="22"/>
      <c r="I651" s="23">
        <v>0.78710000000000002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s="14" customFormat="1" ht="12.75" customHeight="1" x14ac:dyDescent="0.3">
      <c r="A652" s="128"/>
      <c r="B652" s="128"/>
      <c r="C652" s="128"/>
      <c r="D652" s="128"/>
      <c r="E652" s="128"/>
      <c r="F652" s="128"/>
      <c r="G652" s="128"/>
      <c r="H652" s="25"/>
      <c r="I652" s="41"/>
      <c r="J652" s="26"/>
      <c r="K652" s="26"/>
      <c r="AMJ652"/>
    </row>
    <row r="653" spans="1:1024" x14ac:dyDescent="0.2">
      <c r="A653" s="19"/>
      <c r="B653" s="20"/>
      <c r="C653" s="20"/>
      <c r="D653" s="20"/>
      <c r="E653" s="28"/>
      <c r="F653" s="20"/>
      <c r="G653" s="20"/>
      <c r="H653" s="22"/>
      <c r="I653" s="23">
        <v>0</v>
      </c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>
        <v>0.97070000000000001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9"/>
      <c r="B655" s="20"/>
      <c r="C655" s="20"/>
      <c r="D655" s="20"/>
      <c r="E655" s="28"/>
      <c r="F655" s="20"/>
      <c r="G655" s="20"/>
      <c r="H655" s="22"/>
      <c r="I655" s="23">
        <v>0.90059999999999996</v>
      </c>
      <c r="J655" s="11"/>
      <c r="K655" s="1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0.97919999999999996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1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0.21379999999999999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s="14" customFormat="1" ht="26.25" customHeight="1" x14ac:dyDescent="0.3">
      <c r="A659" s="129"/>
      <c r="B659" s="129"/>
      <c r="C659" s="129"/>
      <c r="D659" s="129"/>
      <c r="E659" s="129"/>
      <c r="F659" s="129"/>
      <c r="G659" s="129"/>
      <c r="H659" s="25"/>
      <c r="I659" s="41"/>
      <c r="J659" s="26"/>
      <c r="K659" s="26"/>
      <c r="AMJ659"/>
    </row>
    <row r="660" spans="1:1024" x14ac:dyDescent="0.2">
      <c r="A660" s="30"/>
      <c r="B660" s="20"/>
      <c r="C660" s="20"/>
      <c r="D660" s="20"/>
      <c r="E660" s="28"/>
      <c r="F660" s="20"/>
      <c r="G660" s="20"/>
      <c r="H660" s="22"/>
      <c r="I660" s="23"/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/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/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30"/>
      <c r="B663" s="20"/>
      <c r="C663" s="20"/>
      <c r="D663" s="20"/>
      <c r="E663" s="28"/>
      <c r="F663" s="20"/>
      <c r="G663" s="20"/>
      <c r="H663" s="22"/>
      <c r="I663" s="23">
        <v>1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s="13" customFormat="1" ht="27" customHeight="1" x14ac:dyDescent="0.25">
      <c r="A664" s="133"/>
      <c r="B664" s="133"/>
      <c r="C664" s="133"/>
      <c r="D664" s="133"/>
      <c r="E664" s="133"/>
      <c r="F664" s="133"/>
      <c r="G664" s="133"/>
      <c r="H664" s="32"/>
      <c r="I664" s="33">
        <v>0.72089999999999999</v>
      </c>
      <c r="J664" s="34"/>
      <c r="K664" s="34"/>
      <c r="AMJ664"/>
    </row>
    <row r="665" spans="1:1024" s="14" customFormat="1" ht="12.75" customHeight="1" x14ac:dyDescent="0.3">
      <c r="A665" s="128"/>
      <c r="B665" s="128"/>
      <c r="C665" s="128"/>
      <c r="D665" s="128"/>
      <c r="E665" s="128"/>
      <c r="F665" s="128"/>
      <c r="G665" s="128"/>
      <c r="H665" s="25"/>
      <c r="I665" s="43"/>
      <c r="J665" s="26"/>
      <c r="K665" s="26"/>
      <c r="AMJ665"/>
    </row>
    <row r="666" spans="1:1024" x14ac:dyDescent="0.2">
      <c r="A666" s="19"/>
      <c r="B666" s="20"/>
      <c r="C666" s="20"/>
      <c r="D666" s="20"/>
      <c r="E666" s="28"/>
      <c r="F666" s="20"/>
      <c r="G666" s="20"/>
      <c r="H666" s="22"/>
      <c r="I666" s="23">
        <v>0.87229999999999996</v>
      </c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x14ac:dyDescent="0.2">
      <c r="A667" s="19"/>
      <c r="B667" s="20"/>
      <c r="C667" s="20"/>
      <c r="D667" s="20"/>
      <c r="E667" s="28"/>
      <c r="F667" s="20"/>
      <c r="G667" s="20"/>
      <c r="H667" s="22"/>
      <c r="I667" s="23">
        <v>0.71430000000000005</v>
      </c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0.80400000000000005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0.92659999999999998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0.69199999999999995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0.90069999999999995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0.67379999999999995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9"/>
      <c r="B673" s="20"/>
      <c r="C673" s="20"/>
      <c r="D673" s="20"/>
      <c r="E673" s="28"/>
      <c r="F673" s="20"/>
      <c r="G673" s="20"/>
      <c r="H673" s="22"/>
      <c r="I673" s="23">
        <v>1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0.44469999999999998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s="14" customFormat="1" ht="12.75" customHeight="1" x14ac:dyDescent="0.3">
      <c r="A675" s="128"/>
      <c r="B675" s="128"/>
      <c r="C675" s="128"/>
      <c r="D675" s="128"/>
      <c r="E675" s="128"/>
      <c r="F675" s="128"/>
      <c r="G675" s="128"/>
      <c r="H675" s="25"/>
      <c r="I675" s="41"/>
      <c r="J675" s="26"/>
      <c r="K675" s="26"/>
      <c r="AMJ675"/>
    </row>
    <row r="676" spans="1:1024" x14ac:dyDescent="0.2">
      <c r="A676" s="19"/>
      <c r="B676" s="20"/>
      <c r="C676" s="20"/>
      <c r="D676" s="20"/>
      <c r="E676" s="28"/>
      <c r="F676" s="20"/>
      <c r="G676" s="20"/>
      <c r="H676" s="22"/>
      <c r="I676" s="23">
        <v>0.86719999999999997</v>
      </c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19"/>
      <c r="B677" s="20"/>
      <c r="C677" s="20"/>
      <c r="D677" s="20"/>
      <c r="E677" s="28"/>
      <c r="F677" s="20"/>
      <c r="G677" s="20"/>
      <c r="H677" s="22"/>
      <c r="I677" s="23">
        <v>0.8448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19"/>
      <c r="B678" s="20"/>
      <c r="C678" s="20"/>
      <c r="D678" s="20"/>
      <c r="E678" s="28"/>
      <c r="F678" s="20"/>
      <c r="G678" s="20"/>
      <c r="H678" s="22"/>
      <c r="I678" s="23">
        <v>0.98970000000000002</v>
      </c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19"/>
      <c r="B679" s="20"/>
      <c r="C679" s="20"/>
      <c r="D679" s="20"/>
      <c r="E679" s="28"/>
      <c r="F679" s="20"/>
      <c r="G679" s="20"/>
      <c r="H679" s="22"/>
      <c r="I679" s="23">
        <v>1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>
        <v>0.64910000000000001</v>
      </c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>
        <v>0.74650000000000005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19"/>
      <c r="B682" s="20"/>
      <c r="C682" s="20"/>
      <c r="D682" s="20"/>
      <c r="E682" s="28"/>
      <c r="F682" s="20"/>
      <c r="G682" s="20"/>
      <c r="H682" s="22"/>
      <c r="I682" s="23">
        <v>0.85980000000000001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19"/>
      <c r="B683" s="20"/>
      <c r="C683" s="20"/>
      <c r="D683" s="20"/>
      <c r="E683" s="28"/>
      <c r="F683" s="20"/>
      <c r="G683" s="20"/>
      <c r="H683" s="22"/>
      <c r="I683" s="23">
        <v>0.60129999999999995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9"/>
      <c r="B684" s="20"/>
      <c r="C684" s="20"/>
      <c r="D684" s="20"/>
      <c r="E684" s="28"/>
      <c r="F684" s="20"/>
      <c r="G684" s="20"/>
      <c r="H684" s="22"/>
      <c r="I684" s="23">
        <v>0.55579999999999996</v>
      </c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19"/>
      <c r="B685" s="20"/>
      <c r="C685" s="20"/>
      <c r="D685" s="20"/>
      <c r="E685" s="28"/>
      <c r="F685" s="20"/>
      <c r="G685" s="20"/>
      <c r="H685" s="22"/>
      <c r="I685" s="23">
        <v>0.64649999999999996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s="14" customFormat="1" ht="12.75" customHeight="1" x14ac:dyDescent="0.3">
      <c r="A686" s="128"/>
      <c r="B686" s="128"/>
      <c r="C686" s="128"/>
      <c r="D686" s="128"/>
      <c r="E686" s="128"/>
      <c r="F686" s="128"/>
      <c r="G686" s="128"/>
      <c r="H686" s="25"/>
      <c r="I686" s="41"/>
      <c r="J686" s="26"/>
      <c r="K686" s="26"/>
      <c r="AMJ686"/>
    </row>
    <row r="687" spans="1:1024" x14ac:dyDescent="0.2">
      <c r="A687" s="27"/>
      <c r="B687" s="20"/>
      <c r="C687" s="20"/>
      <c r="D687" s="20"/>
      <c r="E687" s="28"/>
      <c r="F687" s="20"/>
      <c r="G687" s="20"/>
      <c r="H687" s="22"/>
      <c r="I687" s="23"/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19"/>
      <c r="B688" s="20"/>
      <c r="C688" s="20"/>
      <c r="D688" s="20"/>
      <c r="E688" s="28"/>
      <c r="F688" s="20"/>
      <c r="G688" s="20"/>
      <c r="H688" s="22"/>
      <c r="I688" s="23"/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ht="10.5" customHeight="1" x14ac:dyDescent="0.2">
      <c r="A689" s="19"/>
      <c r="B689" s="20"/>
      <c r="C689" s="20"/>
      <c r="D689" s="20"/>
      <c r="E689" s="28"/>
      <c r="F689" s="20"/>
      <c r="G689" s="20"/>
      <c r="H689" s="22"/>
      <c r="I689" s="23">
        <v>1</v>
      </c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s="14" customFormat="1" ht="38.25" customHeight="1" x14ac:dyDescent="0.3">
      <c r="A690" s="132"/>
      <c r="B690" s="132"/>
      <c r="C690" s="132"/>
      <c r="D690" s="132"/>
      <c r="E690" s="132"/>
      <c r="F690" s="132"/>
      <c r="G690" s="132"/>
      <c r="H690" s="25"/>
      <c r="I690" s="41"/>
      <c r="J690" s="26"/>
      <c r="K690" s="26"/>
      <c r="AMJ690"/>
    </row>
    <row r="691" spans="1:1024" x14ac:dyDescent="0.2">
      <c r="A691" s="27"/>
      <c r="B691" s="20"/>
      <c r="C691" s="20"/>
      <c r="D691" s="20"/>
      <c r="E691" s="28"/>
      <c r="F691" s="20"/>
      <c r="G691" s="20"/>
      <c r="H691" s="22"/>
      <c r="I691" s="23"/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9"/>
      <c r="B692" s="20"/>
      <c r="C692" s="20"/>
      <c r="D692" s="20"/>
      <c r="E692" s="28"/>
      <c r="F692" s="20"/>
      <c r="G692" s="29"/>
      <c r="H692" s="22"/>
      <c r="I692" s="23">
        <v>1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s="14" customFormat="1" ht="12.75" customHeight="1" x14ac:dyDescent="0.3">
      <c r="A693" s="128"/>
      <c r="B693" s="128"/>
      <c r="C693" s="128"/>
      <c r="D693" s="128"/>
      <c r="E693" s="128"/>
      <c r="F693" s="128"/>
      <c r="G693" s="128"/>
      <c r="H693" s="25"/>
      <c r="I693" s="41"/>
      <c r="J693" s="26"/>
      <c r="K693" s="26"/>
      <c r="AMJ693"/>
    </row>
    <row r="694" spans="1:1024" x14ac:dyDescent="0.2">
      <c r="A694" s="19"/>
      <c r="B694" s="20"/>
      <c r="C694" s="20"/>
      <c r="D694" s="20"/>
      <c r="E694" s="28"/>
      <c r="F694" s="20"/>
      <c r="G694" s="20"/>
      <c r="H694" s="22"/>
      <c r="I694" s="23">
        <v>0.32019999999999998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9"/>
      <c r="B695" s="20"/>
      <c r="C695" s="20"/>
      <c r="D695" s="20"/>
      <c r="E695" s="28"/>
      <c r="F695" s="20"/>
      <c r="G695" s="20"/>
      <c r="H695" s="22"/>
      <c r="I695" s="23">
        <v>0.74550000000000005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19"/>
      <c r="B696" s="20"/>
      <c r="C696" s="20"/>
      <c r="D696" s="20"/>
      <c r="E696" s="28"/>
      <c r="F696" s="20"/>
      <c r="G696" s="20"/>
      <c r="H696" s="22"/>
      <c r="I696" s="23">
        <v>0.61109999999999998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0.85670000000000002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>
        <v>1.5233000000000001</v>
      </c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9"/>
      <c r="B699" s="20"/>
      <c r="C699" s="20"/>
      <c r="D699" s="20"/>
      <c r="E699" s="28"/>
      <c r="F699" s="20"/>
      <c r="G699" s="20"/>
      <c r="H699" s="22"/>
      <c r="I699" s="23">
        <v>0.872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19"/>
      <c r="B700" s="20"/>
      <c r="C700" s="20"/>
      <c r="D700" s="20"/>
      <c r="E700" s="28"/>
      <c r="F700" s="20"/>
      <c r="G700" s="20"/>
      <c r="H700" s="22"/>
      <c r="I700" s="23">
        <v>1</v>
      </c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0.91059999999999997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s="14" customFormat="1" ht="12.75" customHeight="1" x14ac:dyDescent="0.3">
      <c r="A702" s="128"/>
      <c r="B702" s="128"/>
      <c r="C702" s="128"/>
      <c r="D702" s="128"/>
      <c r="E702" s="128"/>
      <c r="F702" s="128"/>
      <c r="G702" s="128"/>
      <c r="H702" s="25"/>
      <c r="I702" s="41"/>
      <c r="J702" s="26"/>
      <c r="K702" s="26"/>
      <c r="AMJ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0.35189999999999999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0.74550000000000005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0.74870000000000003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0.58330000000000004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19"/>
      <c r="B707" s="20"/>
      <c r="C707" s="20"/>
      <c r="D707" s="20"/>
      <c r="E707" s="28"/>
      <c r="F707" s="20"/>
      <c r="G707" s="20"/>
      <c r="H707" s="22"/>
      <c r="I707" s="23">
        <v>0.1399</v>
      </c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ht="11.25" customHeight="1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0.92820000000000003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0.4824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0.89849999999999997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s="14" customFormat="1" ht="35.25" customHeight="1" x14ac:dyDescent="0.3">
      <c r="A711" s="132"/>
      <c r="B711" s="132"/>
      <c r="C711" s="132"/>
      <c r="D711" s="132"/>
      <c r="E711" s="132"/>
      <c r="F711" s="132"/>
      <c r="G711" s="132"/>
      <c r="H711" s="25"/>
      <c r="I711" s="41">
        <v>0</v>
      </c>
      <c r="J711" s="26"/>
      <c r="K711" s="26"/>
      <c r="AMJ711"/>
    </row>
    <row r="712" spans="1:1024" x14ac:dyDescent="0.2">
      <c r="A712" s="27"/>
      <c r="B712" s="31"/>
      <c r="C712" s="31"/>
      <c r="D712" s="31"/>
      <c r="E712" s="31"/>
      <c r="F712" s="31"/>
      <c r="G712" s="31"/>
      <c r="H712" s="22"/>
      <c r="I712" s="23"/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39"/>
      <c r="B713" s="20"/>
      <c r="C713" s="20"/>
      <c r="D713" s="20"/>
      <c r="E713" s="28"/>
      <c r="F713" s="20"/>
      <c r="G713" s="20"/>
      <c r="H713" s="22"/>
      <c r="I713" s="23"/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40"/>
      <c r="B714" s="20"/>
      <c r="C714" s="20"/>
      <c r="D714" s="20"/>
      <c r="E714" s="28"/>
      <c r="F714" s="20"/>
      <c r="G714" s="20"/>
      <c r="H714" s="22"/>
      <c r="I714" s="23"/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ht="14.25" customHeight="1" x14ac:dyDescent="0.2">
      <c r="A715" s="40"/>
      <c r="B715" s="20"/>
      <c r="C715" s="20"/>
      <c r="D715" s="20"/>
      <c r="E715" s="28"/>
      <c r="F715" s="20"/>
      <c r="G715" s="20"/>
      <c r="H715" s="22"/>
      <c r="I715" s="23"/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s="14" customFormat="1" ht="25.5" customHeight="1" x14ac:dyDescent="0.3">
      <c r="A716" s="127"/>
      <c r="B716" s="127"/>
      <c r="C716" s="127"/>
      <c r="D716" s="127"/>
      <c r="E716" s="127"/>
      <c r="F716" s="127"/>
      <c r="G716" s="127"/>
      <c r="H716" s="25"/>
      <c r="I716" s="41"/>
      <c r="J716" s="26"/>
      <c r="K716" s="26"/>
      <c r="AMJ716"/>
    </row>
    <row r="717" spans="1:1024" x14ac:dyDescent="0.2">
      <c r="A717" s="27"/>
      <c r="B717" s="20"/>
      <c r="C717" s="20"/>
      <c r="D717" s="20"/>
      <c r="E717" s="28"/>
      <c r="F717" s="20"/>
      <c r="G717" s="20"/>
      <c r="H717" s="22"/>
      <c r="I717" s="23">
        <v>1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39"/>
      <c r="B718" s="20"/>
      <c r="C718" s="20"/>
      <c r="D718" s="20"/>
      <c r="E718" s="28"/>
      <c r="F718" s="20"/>
      <c r="G718" s="20"/>
      <c r="H718" s="22"/>
      <c r="I718" s="23">
        <v>0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39"/>
      <c r="B719" s="20"/>
      <c r="C719" s="20"/>
      <c r="D719" s="20"/>
      <c r="E719" s="28"/>
      <c r="F719" s="20"/>
      <c r="G719" s="20"/>
      <c r="H719" s="22"/>
      <c r="I719" s="23"/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39"/>
      <c r="B720" s="20"/>
      <c r="C720" s="20"/>
      <c r="D720" s="20"/>
      <c r="E720" s="28"/>
      <c r="F720" s="20"/>
      <c r="G720" s="20"/>
      <c r="H720" s="22"/>
      <c r="I720" s="23"/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2">
      <c r="A721" s="39"/>
      <c r="B721" s="20"/>
      <c r="C721" s="20"/>
      <c r="D721" s="20"/>
      <c r="E721" s="28"/>
      <c r="F721" s="20"/>
      <c r="G721" s="20"/>
      <c r="H721" s="22"/>
      <c r="I721" s="23"/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s="14" customFormat="1" ht="12.75" customHeight="1" x14ac:dyDescent="0.3">
      <c r="A722" s="128"/>
      <c r="B722" s="128"/>
      <c r="C722" s="128"/>
      <c r="D722" s="128"/>
      <c r="E722" s="128"/>
      <c r="F722" s="128"/>
      <c r="G722" s="128"/>
      <c r="H722" s="25"/>
      <c r="I722" s="41"/>
      <c r="J722" s="26"/>
      <c r="K722" s="26"/>
      <c r="AMJ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>
        <v>0.95199999999999996</v>
      </c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19"/>
      <c r="B724" s="20"/>
      <c r="C724" s="20"/>
      <c r="D724" s="20"/>
      <c r="E724" s="28"/>
      <c r="F724" s="20"/>
      <c r="G724" s="20"/>
      <c r="H724" s="22"/>
      <c r="I724" s="23">
        <v>0.15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>
        <v>0.92359999999999998</v>
      </c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0.50460000000000005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9.7000000000000003E-3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0.69779999999999998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0.94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0.59470000000000001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x14ac:dyDescent="0.2">
      <c r="A731" s="19"/>
      <c r="B731" s="20"/>
      <c r="C731" s="20"/>
      <c r="D731" s="20"/>
      <c r="E731" s="28"/>
      <c r="F731" s="20"/>
      <c r="G731" s="20"/>
      <c r="H731" s="22"/>
      <c r="I731" s="23">
        <v>2.6700000000000002E-2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ht="11.25" customHeight="1" x14ac:dyDescent="0.2">
      <c r="A732" s="19"/>
      <c r="B732" s="20"/>
      <c r="C732" s="20"/>
      <c r="D732" s="20"/>
      <c r="E732" s="28"/>
      <c r="F732" s="20"/>
      <c r="G732" s="20"/>
      <c r="H732" s="22"/>
      <c r="I732" s="23">
        <v>0.58399999999999996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s="14" customFormat="1" ht="28.5" customHeight="1" x14ac:dyDescent="0.3">
      <c r="A733" s="129"/>
      <c r="B733" s="129"/>
      <c r="C733" s="129"/>
      <c r="D733" s="129"/>
      <c r="E733" s="129"/>
      <c r="F733" s="129"/>
      <c r="G733" s="129"/>
      <c r="H733" s="25"/>
      <c r="I733" s="41"/>
      <c r="J733" s="26"/>
      <c r="K733" s="26"/>
      <c r="AMJ733"/>
    </row>
    <row r="734" spans="1:1024" x14ac:dyDescent="0.2">
      <c r="A734" s="27"/>
      <c r="B734" s="20"/>
      <c r="C734" s="20"/>
      <c r="D734" s="20"/>
      <c r="E734" s="28"/>
      <c r="F734" s="20"/>
      <c r="G734" s="20"/>
      <c r="H734" s="22"/>
      <c r="I734" s="23"/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x14ac:dyDescent="0.2">
      <c r="A735" s="19"/>
      <c r="B735" s="20"/>
      <c r="C735" s="20"/>
      <c r="D735" s="20"/>
      <c r="E735" s="28"/>
      <c r="F735" s="20"/>
      <c r="G735" s="20"/>
      <c r="H735" s="22"/>
      <c r="I735" s="23">
        <v>0</v>
      </c>
      <c r="J735" s="11"/>
      <c r="K735" s="1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1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0.6522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0.9123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s="14" customFormat="1" ht="12.75" customHeight="1" x14ac:dyDescent="0.3">
      <c r="A740" s="128"/>
      <c r="B740" s="128"/>
      <c r="C740" s="128"/>
      <c r="D740" s="128"/>
      <c r="E740" s="128"/>
      <c r="F740" s="128"/>
      <c r="G740" s="128"/>
      <c r="H740" s="25"/>
      <c r="I740" s="41"/>
      <c r="J740" s="26"/>
      <c r="K740" s="26"/>
      <c r="AMJ740"/>
    </row>
    <row r="741" spans="1:1024" x14ac:dyDescent="0.2">
      <c r="A741" s="40"/>
      <c r="B741" s="20"/>
      <c r="C741" s="20"/>
      <c r="D741" s="20"/>
      <c r="E741" s="28"/>
      <c r="F741" s="20"/>
      <c r="G741" s="20"/>
      <c r="H741" s="22"/>
      <c r="I741" s="23">
        <v>5.2299999999999999E-2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s="14" customFormat="1" ht="12.75" customHeight="1" x14ac:dyDescent="0.3">
      <c r="A742" s="128"/>
      <c r="B742" s="128"/>
      <c r="C742" s="128"/>
      <c r="D742" s="128"/>
      <c r="E742" s="128"/>
      <c r="F742" s="128"/>
      <c r="G742" s="128"/>
      <c r="H742" s="25"/>
      <c r="I742" s="41"/>
      <c r="J742" s="26"/>
      <c r="K742" s="26"/>
      <c r="AMJ742"/>
    </row>
    <row r="743" spans="1:1024" x14ac:dyDescent="0.2">
      <c r="A743" s="24"/>
      <c r="B743" s="20"/>
      <c r="C743" s="20"/>
      <c r="D743" s="20"/>
      <c r="E743" s="28"/>
      <c r="F743" s="20"/>
      <c r="G743" s="20"/>
      <c r="H743" s="22"/>
      <c r="I743" s="23"/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40"/>
      <c r="B744" s="20"/>
      <c r="C744" s="20"/>
      <c r="D744" s="20"/>
      <c r="E744" s="28"/>
      <c r="F744" s="20"/>
      <c r="G744" s="20"/>
      <c r="H744" s="22"/>
      <c r="I744" s="23">
        <v>0.3483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39"/>
      <c r="B745" s="39"/>
      <c r="C745" s="39"/>
      <c r="D745" s="39"/>
      <c r="E745" s="39"/>
      <c r="F745" s="39"/>
      <c r="G745" s="39"/>
      <c r="H745" s="22"/>
      <c r="I745" s="23"/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40"/>
      <c r="B746" s="20"/>
      <c r="C746" s="20"/>
      <c r="D746" s="20"/>
      <c r="E746" s="28"/>
      <c r="F746" s="20"/>
      <c r="G746" s="20"/>
      <c r="H746" s="22"/>
      <c r="I746" s="23">
        <v>0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/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40"/>
      <c r="B748" s="20"/>
      <c r="C748" s="20"/>
      <c r="D748" s="20"/>
      <c r="E748" s="28"/>
      <c r="F748" s="20"/>
      <c r="G748" s="20"/>
      <c r="H748" s="22"/>
      <c r="I748" s="23">
        <v>0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24"/>
      <c r="B749" s="20"/>
      <c r="C749" s="20"/>
      <c r="D749" s="20"/>
      <c r="E749" s="28"/>
      <c r="F749" s="20"/>
      <c r="G749" s="20"/>
      <c r="H749" s="22"/>
      <c r="I749" s="23"/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40"/>
      <c r="B750" s="20"/>
      <c r="C750" s="20"/>
      <c r="D750" s="20"/>
      <c r="E750" s="28"/>
      <c r="F750" s="20"/>
      <c r="G750" s="20"/>
      <c r="H750" s="22"/>
      <c r="I750" s="23">
        <v>1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/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40"/>
      <c r="B752" s="20"/>
      <c r="C752" s="20"/>
      <c r="D752" s="20"/>
      <c r="E752" s="28"/>
      <c r="F752" s="20"/>
      <c r="G752" s="20"/>
      <c r="H752" s="22"/>
      <c r="I752" s="23">
        <v>0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s="14" customFormat="1" ht="12.75" customHeight="1" x14ac:dyDescent="0.3">
      <c r="A753" s="132"/>
      <c r="B753" s="132"/>
      <c r="C753" s="132"/>
      <c r="D753" s="132"/>
      <c r="E753" s="132"/>
      <c r="F753" s="132"/>
      <c r="G753" s="132"/>
      <c r="H753" s="25"/>
      <c r="I753" s="41"/>
      <c r="J753" s="26"/>
      <c r="K753" s="26"/>
      <c r="AMJ753"/>
    </row>
    <row r="754" spans="1:1024" x14ac:dyDescent="0.2">
      <c r="A754" s="40"/>
      <c r="B754" s="20"/>
      <c r="C754" s="20"/>
      <c r="D754" s="20"/>
      <c r="E754" s="28"/>
      <c r="F754" s="20"/>
      <c r="G754" s="20"/>
      <c r="H754" s="22"/>
      <c r="I754" s="23"/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27"/>
      <c r="B755" s="20"/>
      <c r="C755" s="20"/>
      <c r="D755" s="20"/>
      <c r="E755" s="28"/>
      <c r="F755" s="20"/>
      <c r="G755" s="20"/>
      <c r="H755" s="22"/>
      <c r="I755" s="23"/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s="14" customFormat="1" ht="12.75" customHeight="1" x14ac:dyDescent="0.3">
      <c r="A756" s="128"/>
      <c r="B756" s="128"/>
      <c r="C756" s="128"/>
      <c r="D756" s="128"/>
      <c r="E756" s="128"/>
      <c r="F756" s="128"/>
      <c r="G756" s="128"/>
      <c r="H756" s="25"/>
      <c r="I756" s="41"/>
      <c r="J756" s="26"/>
      <c r="K756" s="26"/>
      <c r="AMJ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0.78300000000000003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0.61899999999999999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0.71540000000000004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0.47760000000000002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0.15129999999999999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0.76270000000000004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>
        <v>0.69169999999999998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0.69069999999999998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x14ac:dyDescent="0.2">
      <c r="A765" s="19"/>
      <c r="B765" s="20"/>
      <c r="C765" s="20"/>
      <c r="D765" s="20"/>
      <c r="E765" s="28"/>
      <c r="F765" s="20"/>
      <c r="G765" s="20"/>
      <c r="H765" s="22"/>
      <c r="I765" s="23"/>
      <c r="J765" s="11"/>
      <c r="K765" s="11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4" x14ac:dyDescent="0.2">
      <c r="A766" s="19"/>
      <c r="B766" s="20"/>
      <c r="C766" s="20"/>
      <c r="D766" s="20"/>
      <c r="E766" s="28"/>
      <c r="F766" s="20"/>
      <c r="G766" s="20"/>
      <c r="H766" s="22"/>
      <c r="I766" s="23">
        <v>0.86060000000000003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s="14" customFormat="1" ht="12.75" customHeight="1" x14ac:dyDescent="0.3">
      <c r="A767" s="128"/>
      <c r="B767" s="128"/>
      <c r="C767" s="128"/>
      <c r="D767" s="128"/>
      <c r="E767" s="128"/>
      <c r="F767" s="128"/>
      <c r="G767" s="128"/>
      <c r="H767" s="25"/>
      <c r="I767" s="41"/>
      <c r="J767" s="26"/>
      <c r="K767" s="26"/>
      <c r="AMJ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>
        <v>0.86770000000000003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0.83220000000000005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s="14" customFormat="1" ht="26.25" customHeight="1" x14ac:dyDescent="0.3">
      <c r="A770" s="129"/>
      <c r="B770" s="129"/>
      <c r="C770" s="129"/>
      <c r="D770" s="129"/>
      <c r="E770" s="129"/>
      <c r="F770" s="129"/>
      <c r="G770" s="129"/>
      <c r="H770" s="25"/>
      <c r="I770" s="41"/>
      <c r="J770" s="26"/>
      <c r="K770" s="26"/>
      <c r="AMJ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0.87639999999999996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0.1167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0.86599999999999999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0.67300000000000004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0.66039999999999999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0.19969999999999999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0.47789999999999999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0.38769999999999999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s="14" customFormat="1" ht="12.75" customHeight="1" x14ac:dyDescent="0.3">
      <c r="A780" s="128"/>
      <c r="B780" s="128"/>
      <c r="C780" s="128"/>
      <c r="D780" s="128"/>
      <c r="E780" s="128"/>
      <c r="F780" s="128"/>
      <c r="G780" s="128"/>
      <c r="H780" s="25"/>
      <c r="I780" s="41"/>
      <c r="J780" s="26"/>
      <c r="K780" s="26"/>
      <c r="AMJ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3.7199999999999997E-2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9"/>
      <c r="B783" s="20"/>
      <c r="C783" s="20"/>
      <c r="D783" s="20"/>
      <c r="E783" s="28"/>
      <c r="F783" s="20"/>
      <c r="G783" s="20"/>
      <c r="H783" s="22"/>
      <c r="I783" s="23">
        <v>0.71860000000000002</v>
      </c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0.66039999999999999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0.19969999999999999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s="14" customFormat="1" ht="27" customHeight="1" x14ac:dyDescent="0.3">
      <c r="A787" s="129"/>
      <c r="B787" s="129"/>
      <c r="C787" s="129"/>
      <c r="D787" s="129"/>
      <c r="E787" s="129"/>
      <c r="F787" s="129"/>
      <c r="G787" s="129"/>
      <c r="H787" s="25"/>
      <c r="I787" s="41"/>
      <c r="J787" s="26"/>
      <c r="K787" s="26"/>
      <c r="AMJ787"/>
    </row>
    <row r="788" spans="1:1024" x14ac:dyDescent="0.2">
      <c r="A788" s="30"/>
      <c r="B788" s="20"/>
      <c r="C788" s="20"/>
      <c r="D788" s="20"/>
      <c r="E788" s="28"/>
      <c r="F788" s="20"/>
      <c r="G788" s="20"/>
      <c r="H788" s="22"/>
      <c r="I788" s="23"/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/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/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s="13" customFormat="1" ht="27" customHeight="1" x14ac:dyDescent="0.25">
      <c r="A791" s="133"/>
      <c r="B791" s="133"/>
      <c r="C791" s="133"/>
      <c r="D791" s="133"/>
      <c r="E791" s="133"/>
      <c r="F791" s="133"/>
      <c r="G791" s="133"/>
      <c r="H791" s="32"/>
      <c r="I791" s="33">
        <v>0.76819999999999999</v>
      </c>
      <c r="J791" s="34"/>
      <c r="K791" s="34"/>
      <c r="AMJ791"/>
    </row>
    <row r="792" spans="1:1024" s="14" customFormat="1" ht="12.75" customHeight="1" x14ac:dyDescent="0.3">
      <c r="A792" s="128"/>
      <c r="B792" s="128"/>
      <c r="C792" s="128"/>
      <c r="D792" s="128"/>
      <c r="E792" s="128"/>
      <c r="F792" s="128"/>
      <c r="G792" s="128"/>
      <c r="H792" s="25"/>
      <c r="I792" s="43"/>
      <c r="J792" s="26"/>
      <c r="K792" s="26"/>
      <c r="AMJ792"/>
    </row>
    <row r="793" spans="1:1024" x14ac:dyDescent="0.2">
      <c r="A793" s="19"/>
      <c r="B793" s="20"/>
      <c r="C793" s="20"/>
      <c r="D793" s="20"/>
      <c r="E793" s="28"/>
      <c r="F793" s="20"/>
      <c r="G793" s="20"/>
      <c r="H793" s="22"/>
      <c r="I793" s="23">
        <v>0.81740000000000002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9"/>
      <c r="B794" s="20"/>
      <c r="C794" s="20"/>
      <c r="D794" s="20"/>
      <c r="E794" s="28"/>
      <c r="F794" s="20"/>
      <c r="G794" s="20"/>
      <c r="H794" s="22"/>
      <c r="I794" s="23">
        <v>0.79710000000000003</v>
      </c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19"/>
      <c r="B795" s="20"/>
      <c r="C795" s="20"/>
      <c r="D795" s="20"/>
      <c r="E795" s="28"/>
      <c r="F795" s="20"/>
      <c r="G795" s="20"/>
      <c r="H795" s="22"/>
      <c r="I795" s="23">
        <v>0.8468</v>
      </c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19"/>
      <c r="B796" s="20"/>
      <c r="C796" s="20"/>
      <c r="D796" s="20"/>
      <c r="E796" s="28"/>
      <c r="F796" s="20"/>
      <c r="G796" s="20"/>
      <c r="H796" s="22"/>
      <c r="I796" s="23">
        <v>0.27210000000000001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19"/>
      <c r="B797" s="20"/>
      <c r="C797" s="20"/>
      <c r="D797" s="20"/>
      <c r="E797" s="28"/>
      <c r="F797" s="20"/>
      <c r="G797" s="20"/>
      <c r="H797" s="22"/>
      <c r="I797" s="23">
        <v>0.88149999999999995</v>
      </c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ht="11.25" customHeight="1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0.32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0.59940000000000004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0"/>
      <c r="H800" s="22"/>
      <c r="I800" s="23">
        <v>0.12479999999999999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9"/>
      <c r="B801" s="20"/>
      <c r="C801" s="20"/>
      <c r="D801" s="20"/>
      <c r="E801" s="28"/>
      <c r="F801" s="20"/>
      <c r="G801" s="20"/>
      <c r="H801" s="22"/>
      <c r="I801" s="23">
        <v>0.4546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s="14" customFormat="1" ht="12.75" customHeight="1" x14ac:dyDescent="0.3">
      <c r="A802" s="128"/>
      <c r="B802" s="128"/>
      <c r="C802" s="128"/>
      <c r="D802" s="128"/>
      <c r="E802" s="128"/>
      <c r="F802" s="128"/>
      <c r="G802" s="128"/>
      <c r="H802" s="25"/>
      <c r="I802" s="41"/>
      <c r="J802" s="26"/>
      <c r="K802" s="26"/>
      <c r="AMJ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0.87039999999999995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0.66549999999999998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0.85060000000000002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19"/>
      <c r="B806" s="20"/>
      <c r="C806" s="20"/>
      <c r="D806" s="20"/>
      <c r="E806" s="28"/>
      <c r="F806" s="20"/>
      <c r="G806" s="20"/>
      <c r="H806" s="22"/>
      <c r="I806" s="23">
        <v>1</v>
      </c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2">
      <c r="A807" s="19"/>
      <c r="B807" s="20"/>
      <c r="C807" s="20"/>
      <c r="D807" s="20"/>
      <c r="E807" s="28"/>
      <c r="F807" s="20"/>
      <c r="G807" s="20"/>
      <c r="H807" s="22"/>
      <c r="I807" s="23">
        <v>0.29020000000000001</v>
      </c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0.84840000000000004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0.67569999999999997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>
        <v>0.62</v>
      </c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0.81230000000000002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19"/>
      <c r="B812" s="20"/>
      <c r="C812" s="20"/>
      <c r="D812" s="20"/>
      <c r="E812" s="28"/>
      <c r="F812" s="20"/>
      <c r="G812" s="20"/>
      <c r="H812" s="22"/>
      <c r="I812" s="23">
        <v>2.75E-2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19"/>
      <c r="B813" s="20"/>
      <c r="C813" s="20"/>
      <c r="D813" s="20"/>
      <c r="E813" s="28"/>
      <c r="F813" s="20"/>
      <c r="G813" s="20"/>
      <c r="H813" s="22"/>
      <c r="I813" s="23">
        <v>0.58079999999999998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s="14" customFormat="1" ht="12.75" customHeight="1" x14ac:dyDescent="0.3">
      <c r="A814" s="128"/>
      <c r="B814" s="128"/>
      <c r="C814" s="128"/>
      <c r="D814" s="128"/>
      <c r="E814" s="128"/>
      <c r="F814" s="128"/>
      <c r="G814" s="128"/>
      <c r="H814" s="25"/>
      <c r="I814" s="41"/>
      <c r="J814" s="26"/>
      <c r="K814" s="26"/>
      <c r="AMJ814"/>
    </row>
    <row r="815" spans="1:1024" x14ac:dyDescent="0.2">
      <c r="A815" s="27"/>
      <c r="B815" s="20"/>
      <c r="C815" s="20"/>
      <c r="D815" s="20"/>
      <c r="E815" s="28"/>
      <c r="F815" s="20"/>
      <c r="G815" s="20"/>
      <c r="H815" s="22"/>
      <c r="I815" s="23">
        <v>1</v>
      </c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/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x14ac:dyDescent="0.2">
      <c r="A817" s="19"/>
      <c r="B817" s="20"/>
      <c r="C817" s="20"/>
      <c r="D817" s="20"/>
      <c r="E817" s="28"/>
      <c r="F817" s="20"/>
      <c r="G817" s="20"/>
      <c r="H817" s="22"/>
      <c r="I817" s="23"/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ht="11.25" customHeight="1" x14ac:dyDescent="0.2">
      <c r="A818" s="19"/>
      <c r="B818" s="20"/>
      <c r="C818" s="20"/>
      <c r="D818" s="20"/>
      <c r="E818" s="28"/>
      <c r="F818" s="20"/>
      <c r="G818" s="29"/>
      <c r="H818" s="22"/>
      <c r="I818" s="23">
        <v>0.48899999999999999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s="14" customFormat="1" ht="39" customHeight="1" x14ac:dyDescent="0.3">
      <c r="A819" s="132"/>
      <c r="B819" s="132"/>
      <c r="C819" s="132"/>
      <c r="D819" s="132"/>
      <c r="E819" s="132"/>
      <c r="F819" s="132"/>
      <c r="G819" s="132"/>
      <c r="H819" s="25"/>
      <c r="I819" s="41"/>
      <c r="J819" s="26"/>
      <c r="K819" s="26"/>
      <c r="AMJ819"/>
    </row>
    <row r="820" spans="1:1024" x14ac:dyDescent="0.2">
      <c r="A820" s="27"/>
      <c r="B820" s="20"/>
      <c r="C820" s="20"/>
      <c r="D820" s="20"/>
      <c r="E820" s="28"/>
      <c r="F820" s="20"/>
      <c r="G820" s="20"/>
      <c r="H820" s="22"/>
      <c r="I820" s="23"/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9"/>
      <c r="H821" s="22"/>
      <c r="I821" s="23">
        <v>1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9"/>
      <c r="H822" s="22"/>
      <c r="I822" s="23"/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s="14" customFormat="1" ht="12.75" customHeight="1" x14ac:dyDescent="0.3">
      <c r="A823" s="128"/>
      <c r="B823" s="128"/>
      <c r="C823" s="128"/>
      <c r="D823" s="128"/>
      <c r="E823" s="128"/>
      <c r="F823" s="128"/>
      <c r="G823" s="128"/>
      <c r="H823" s="25"/>
      <c r="I823" s="41"/>
      <c r="J823" s="26"/>
      <c r="K823" s="26"/>
      <c r="AMJ823"/>
    </row>
    <row r="824" spans="1:1024" x14ac:dyDescent="0.2">
      <c r="A824" s="19"/>
      <c r="B824" s="20"/>
      <c r="C824" s="20"/>
      <c r="D824" s="20"/>
      <c r="E824" s="28"/>
      <c r="F824" s="20"/>
      <c r="G824" s="20"/>
      <c r="H824" s="22"/>
      <c r="I824" s="23">
        <v>0.83330000000000004</v>
      </c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x14ac:dyDescent="0.2">
      <c r="A825" s="19"/>
      <c r="B825" s="20"/>
      <c r="C825" s="20"/>
      <c r="D825" s="20"/>
      <c r="E825" s="28"/>
      <c r="F825" s="20"/>
      <c r="G825" s="20"/>
      <c r="H825" s="22"/>
      <c r="I825" s="23">
        <v>1</v>
      </c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0.73770000000000002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0.9788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19"/>
      <c r="B828" s="20"/>
      <c r="C828" s="20"/>
      <c r="D828" s="20"/>
      <c r="E828" s="28"/>
      <c r="F828" s="20"/>
      <c r="G828" s="20"/>
      <c r="H828" s="22"/>
      <c r="I828" s="23">
        <v>1.7399999999999999E-2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>
        <v>0.33600000000000002</v>
      </c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0.6492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0.61309999999999998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s="14" customFormat="1" ht="12.75" customHeight="1" x14ac:dyDescent="0.3">
      <c r="A832" s="128"/>
      <c r="B832" s="128"/>
      <c r="C832" s="128"/>
      <c r="D832" s="128"/>
      <c r="E832" s="128"/>
      <c r="F832" s="128"/>
      <c r="G832" s="128"/>
      <c r="H832" s="25"/>
      <c r="I832" s="41"/>
      <c r="J832" s="26"/>
      <c r="K832" s="26"/>
      <c r="AMJ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>
        <v>0.875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1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ht="10.5" customHeight="1" x14ac:dyDescent="0.2">
      <c r="A835" s="19"/>
      <c r="B835" s="20"/>
      <c r="C835" s="20"/>
      <c r="D835" s="20"/>
      <c r="E835" s="28"/>
      <c r="F835" s="20"/>
      <c r="G835" s="20"/>
      <c r="H835" s="22"/>
      <c r="I835" s="23">
        <v>1</v>
      </c>
      <c r="J835" s="11"/>
      <c r="K835" s="11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x14ac:dyDescent="0.2">
      <c r="A836" s="19"/>
      <c r="B836" s="20"/>
      <c r="C836" s="20"/>
      <c r="D836" s="20"/>
      <c r="E836" s="28"/>
      <c r="F836" s="20"/>
      <c r="G836" s="20"/>
      <c r="H836" s="22"/>
      <c r="I836" s="23">
        <v>0.90590000000000004</v>
      </c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19"/>
      <c r="B837" s="20"/>
      <c r="C837" s="20"/>
      <c r="D837" s="20"/>
      <c r="E837" s="28"/>
      <c r="F837" s="20"/>
      <c r="G837" s="20"/>
      <c r="H837" s="22"/>
      <c r="I837" s="23">
        <v>0.878</v>
      </c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19"/>
      <c r="B838" s="20"/>
      <c r="C838" s="20"/>
      <c r="D838" s="20"/>
      <c r="E838" s="28"/>
      <c r="F838" s="20"/>
      <c r="G838" s="20"/>
      <c r="H838" s="22"/>
      <c r="I838" s="23">
        <v>0.72940000000000005</v>
      </c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0.50480000000000003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0.88129999999999997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s="14" customFormat="1" ht="12.75" customHeight="1" x14ac:dyDescent="0.3">
      <c r="A841" s="128"/>
      <c r="B841" s="128"/>
      <c r="C841" s="128"/>
      <c r="D841" s="128"/>
      <c r="E841" s="128"/>
      <c r="F841" s="128"/>
      <c r="G841" s="128"/>
      <c r="H841" s="25"/>
      <c r="I841" s="41"/>
      <c r="J841" s="26"/>
      <c r="K841" s="26"/>
      <c r="AMJ841"/>
    </row>
    <row r="842" spans="1:1024" x14ac:dyDescent="0.2">
      <c r="A842" s="19"/>
      <c r="B842" s="20"/>
      <c r="C842" s="20"/>
      <c r="D842" s="20"/>
      <c r="E842" s="28"/>
      <c r="F842" s="20"/>
      <c r="G842" s="20"/>
      <c r="H842" s="22"/>
      <c r="I842" s="23">
        <v>0.87339999999999995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x14ac:dyDescent="0.2">
      <c r="A843" s="19"/>
      <c r="B843" s="20"/>
      <c r="C843" s="20"/>
      <c r="D843" s="20"/>
      <c r="E843" s="28"/>
      <c r="F843" s="20"/>
      <c r="G843" s="20"/>
      <c r="H843" s="22"/>
      <c r="I843" s="23">
        <v>1</v>
      </c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>
        <v>0.50880000000000003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9"/>
      <c r="B845" s="20"/>
      <c r="C845" s="20"/>
      <c r="D845" s="20"/>
      <c r="E845" s="28"/>
      <c r="F845" s="20"/>
      <c r="G845" s="20"/>
      <c r="H845" s="22"/>
      <c r="I845" s="23">
        <v>0.83860000000000001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0.32100000000000001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>
        <v>0.48039999999999999</v>
      </c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0.57199999999999995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2">
      <c r="A849" s="19"/>
      <c r="B849" s="20"/>
      <c r="C849" s="20"/>
      <c r="D849" s="20"/>
      <c r="E849" s="28"/>
      <c r="F849" s="20"/>
      <c r="G849" s="20"/>
      <c r="H849" s="22"/>
      <c r="I849" s="23">
        <v>0.82809999999999995</v>
      </c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s="14" customFormat="1" ht="12.75" customHeight="1" x14ac:dyDescent="0.3">
      <c r="A850" s="128"/>
      <c r="B850" s="128"/>
      <c r="C850" s="128"/>
      <c r="D850" s="128"/>
      <c r="E850" s="128"/>
      <c r="F850" s="128"/>
      <c r="G850" s="128"/>
      <c r="H850" s="25"/>
      <c r="I850" s="41"/>
      <c r="J850" s="26"/>
      <c r="K850" s="26"/>
      <c r="AMJ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>
        <v>0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9"/>
      <c r="B852" s="20"/>
      <c r="C852" s="20"/>
      <c r="D852" s="20"/>
      <c r="E852" s="28"/>
      <c r="F852" s="20"/>
      <c r="G852" s="20"/>
      <c r="H852" s="22"/>
      <c r="I852" s="23">
        <v>1</v>
      </c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0.80200000000000005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0.51949999999999996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0.33329999999999999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0.99439999999999995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0.10489999999999999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ht="0.75" customHeight="1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0.5595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s="14" customFormat="1" ht="41.25" customHeight="1" x14ac:dyDescent="0.3">
      <c r="A859" s="132"/>
      <c r="B859" s="132"/>
      <c r="C859" s="132"/>
      <c r="D859" s="132"/>
      <c r="E859" s="132"/>
      <c r="F859" s="132"/>
      <c r="G859" s="132"/>
      <c r="H859" s="25"/>
      <c r="I859" s="41">
        <v>0</v>
      </c>
      <c r="J859" s="26"/>
      <c r="K859" s="26"/>
      <c r="AMJ859"/>
    </row>
    <row r="860" spans="1:1024" x14ac:dyDescent="0.2">
      <c r="A860" s="27"/>
      <c r="B860" s="31"/>
      <c r="C860" s="31"/>
      <c r="D860" s="31"/>
      <c r="E860" s="31"/>
      <c r="F860" s="31"/>
      <c r="G860" s="31"/>
      <c r="H860" s="22"/>
      <c r="I860" s="23"/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39"/>
      <c r="B861" s="20"/>
      <c r="C861" s="20"/>
      <c r="D861" s="20"/>
      <c r="E861" s="28"/>
      <c r="F861" s="20"/>
      <c r="G861" s="20"/>
      <c r="H861" s="22"/>
      <c r="I861" s="23"/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40"/>
      <c r="B862" s="20"/>
      <c r="C862" s="20"/>
      <c r="D862" s="20"/>
      <c r="E862" s="28"/>
      <c r="F862" s="20"/>
      <c r="G862" s="20"/>
      <c r="H862" s="22"/>
      <c r="I862" s="23"/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40"/>
      <c r="B863" s="20"/>
      <c r="C863" s="20"/>
      <c r="D863" s="20"/>
      <c r="E863" s="28"/>
      <c r="F863" s="20"/>
      <c r="G863" s="20"/>
      <c r="H863" s="22"/>
      <c r="I863" s="23"/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40"/>
      <c r="B864" s="20"/>
      <c r="C864" s="20"/>
      <c r="D864" s="20"/>
      <c r="E864" s="28"/>
      <c r="F864" s="20"/>
      <c r="G864" s="20"/>
      <c r="H864" s="22"/>
      <c r="I864" s="23"/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40"/>
      <c r="B865" s="20"/>
      <c r="C865" s="20"/>
      <c r="D865" s="20"/>
      <c r="E865" s="28"/>
      <c r="F865" s="20"/>
      <c r="G865" s="20"/>
      <c r="H865" s="22"/>
      <c r="I865" s="23"/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s="14" customFormat="1" ht="30" customHeight="1" x14ac:dyDescent="0.3">
      <c r="A866" s="127"/>
      <c r="B866" s="127"/>
      <c r="C866" s="127"/>
      <c r="D866" s="127"/>
      <c r="E866" s="127"/>
      <c r="F866" s="127"/>
      <c r="G866" s="127"/>
      <c r="H866" s="25"/>
      <c r="I866" s="41"/>
      <c r="J866" s="26"/>
      <c r="K866" s="26"/>
      <c r="AMJ866"/>
    </row>
    <row r="867" spans="1:1024" x14ac:dyDescent="0.2">
      <c r="A867" s="27"/>
      <c r="B867" s="20"/>
      <c r="C867" s="20"/>
      <c r="D867" s="20"/>
      <c r="E867" s="28"/>
      <c r="F867" s="20"/>
      <c r="G867" s="20"/>
      <c r="H867" s="22"/>
      <c r="I867" s="23">
        <v>1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39"/>
      <c r="B868" s="20"/>
      <c r="C868" s="20"/>
      <c r="D868" s="20"/>
      <c r="E868" s="28"/>
      <c r="F868" s="20"/>
      <c r="G868" s="20"/>
      <c r="H868" s="22"/>
      <c r="I868" s="23">
        <v>0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39"/>
      <c r="B869" s="20"/>
      <c r="C869" s="20"/>
      <c r="D869" s="20"/>
      <c r="E869" s="28"/>
      <c r="F869" s="20"/>
      <c r="G869" s="20"/>
      <c r="H869" s="22"/>
      <c r="I869" s="23"/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39"/>
      <c r="B870" s="20"/>
      <c r="C870" s="20"/>
      <c r="D870" s="20"/>
      <c r="E870" s="28"/>
      <c r="F870" s="20"/>
      <c r="G870" s="20"/>
      <c r="H870" s="22"/>
      <c r="I870" s="23"/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39"/>
      <c r="B871" s="20"/>
      <c r="C871" s="20"/>
      <c r="D871" s="20"/>
      <c r="E871" s="28"/>
      <c r="F871" s="20"/>
      <c r="G871" s="20"/>
      <c r="H871" s="22"/>
      <c r="I871" s="23"/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39"/>
      <c r="B872" s="20"/>
      <c r="C872" s="20"/>
      <c r="D872" s="20"/>
      <c r="E872" s="28"/>
      <c r="F872" s="20"/>
      <c r="G872" s="20"/>
      <c r="H872" s="22"/>
      <c r="I872" s="23"/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ht="16.5" customHeight="1" x14ac:dyDescent="0.2">
      <c r="A873" s="39"/>
      <c r="B873" s="20"/>
      <c r="C873" s="20"/>
      <c r="D873" s="20"/>
      <c r="E873" s="28"/>
      <c r="F873" s="20"/>
      <c r="G873" s="20"/>
      <c r="H873" s="22"/>
      <c r="I873" s="23"/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s="14" customFormat="1" ht="12.75" customHeight="1" x14ac:dyDescent="0.3">
      <c r="A874" s="128"/>
      <c r="B874" s="128"/>
      <c r="C874" s="128"/>
      <c r="D874" s="128"/>
      <c r="E874" s="128"/>
      <c r="F874" s="128"/>
      <c r="G874" s="128"/>
      <c r="H874" s="25"/>
      <c r="I874" s="41"/>
      <c r="J874" s="26"/>
      <c r="K874" s="26"/>
      <c r="AMJ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>
        <v>1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>
        <v>0.4</v>
      </c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x14ac:dyDescent="0.2">
      <c r="A877" s="19"/>
      <c r="B877" s="20"/>
      <c r="C877" s="20"/>
      <c r="D877" s="20"/>
      <c r="E877" s="28"/>
      <c r="F877" s="20"/>
      <c r="G877" s="20"/>
      <c r="H877" s="22"/>
      <c r="I877" s="23">
        <v>0.99570000000000003</v>
      </c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19"/>
      <c r="B878" s="20"/>
      <c r="C878" s="20"/>
      <c r="D878" s="20"/>
      <c r="E878" s="28"/>
      <c r="F878" s="20"/>
      <c r="G878" s="20"/>
      <c r="H878" s="22"/>
      <c r="I878" s="23">
        <v>1</v>
      </c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ht="0.75" customHeight="1" x14ac:dyDescent="0.2">
      <c r="A879" s="19"/>
      <c r="B879" s="20"/>
      <c r="C879" s="20"/>
      <c r="D879" s="20"/>
      <c r="E879" s="28"/>
      <c r="F879" s="20"/>
      <c r="G879" s="20"/>
      <c r="H879" s="22"/>
      <c r="I879" s="23">
        <v>0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ht="4.5" customHeight="1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0.79149999999999998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0.34439999999999998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0.72389999999999999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0.91180000000000005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s="14" customFormat="1" ht="28.5" customHeight="1" x14ac:dyDescent="0.3">
      <c r="A884" s="129"/>
      <c r="B884" s="129"/>
      <c r="C884" s="129"/>
      <c r="D884" s="129"/>
      <c r="E884" s="129"/>
      <c r="F884" s="129"/>
      <c r="G884" s="129"/>
      <c r="H884" s="25"/>
      <c r="I884" s="41"/>
      <c r="J884" s="26"/>
      <c r="K884" s="26"/>
      <c r="AMJ884"/>
    </row>
    <row r="885" spans="1:1024" x14ac:dyDescent="0.2">
      <c r="A885" s="27"/>
      <c r="B885" s="20"/>
      <c r="C885" s="20"/>
      <c r="D885" s="20"/>
      <c r="E885" s="28"/>
      <c r="F885" s="20"/>
      <c r="G885" s="20"/>
      <c r="H885" s="22"/>
      <c r="I885" s="23"/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ht="4.5" customHeight="1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0.94130000000000003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0.79769999999999996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1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9"/>
      <c r="B889" s="20"/>
      <c r="C889" s="20"/>
      <c r="D889" s="20"/>
      <c r="E889" s="28"/>
      <c r="F889" s="20"/>
      <c r="G889" s="20"/>
      <c r="H889" s="22"/>
      <c r="I889" s="23">
        <v>1</v>
      </c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0.90849999999999997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s="14" customFormat="1" ht="12.75" customHeight="1" x14ac:dyDescent="0.3">
      <c r="A891" s="128"/>
      <c r="B891" s="128"/>
      <c r="C891" s="128"/>
      <c r="D891" s="128"/>
      <c r="E891" s="128"/>
      <c r="F891" s="128"/>
      <c r="G891" s="128"/>
      <c r="H891" s="25"/>
      <c r="I891" s="41"/>
      <c r="J891" s="26"/>
      <c r="K891" s="26"/>
      <c r="AMJ891"/>
    </row>
    <row r="892" spans="1:1024" x14ac:dyDescent="0.2">
      <c r="A892" s="24"/>
      <c r="B892" s="20"/>
      <c r="C892" s="20"/>
      <c r="D892" s="20"/>
      <c r="E892" s="28"/>
      <c r="F892" s="20"/>
      <c r="G892" s="20"/>
      <c r="H892" s="22"/>
      <c r="I892" s="23"/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>
        <v>0.3483</v>
      </c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2">
      <c r="A894" s="39"/>
      <c r="B894" s="39"/>
      <c r="C894" s="39"/>
      <c r="D894" s="39"/>
      <c r="E894" s="39"/>
      <c r="F894" s="39"/>
      <c r="G894" s="39"/>
      <c r="H894" s="22"/>
      <c r="I894" s="23"/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0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/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0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24"/>
      <c r="B898" s="20"/>
      <c r="C898" s="20"/>
      <c r="D898" s="20"/>
      <c r="E898" s="28"/>
      <c r="F898" s="20"/>
      <c r="G898" s="20"/>
      <c r="H898" s="22"/>
      <c r="I898" s="23"/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1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/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0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s="14" customFormat="1" ht="12.75" customHeight="1" x14ac:dyDescent="0.3">
      <c r="A902" s="132"/>
      <c r="B902" s="132"/>
      <c r="C902" s="132"/>
      <c r="D902" s="132"/>
      <c r="E902" s="132"/>
      <c r="F902" s="132"/>
      <c r="G902" s="132"/>
      <c r="H902" s="25"/>
      <c r="I902" s="41"/>
      <c r="J902" s="26"/>
      <c r="K902" s="26"/>
      <c r="AMJ902"/>
    </row>
    <row r="903" spans="1:1024" x14ac:dyDescent="0.2">
      <c r="A903" s="40"/>
      <c r="B903" s="20"/>
      <c r="C903" s="20"/>
      <c r="D903" s="20"/>
      <c r="E903" s="28"/>
      <c r="F903" s="20"/>
      <c r="G903" s="20"/>
      <c r="H903" s="22"/>
      <c r="I903" s="23"/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27"/>
      <c r="B904" s="20"/>
      <c r="C904" s="20"/>
      <c r="D904" s="20"/>
      <c r="E904" s="28"/>
      <c r="F904" s="20"/>
      <c r="G904" s="20"/>
      <c r="H904" s="22"/>
      <c r="I904" s="23"/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s="14" customFormat="1" ht="12.75" customHeight="1" x14ac:dyDescent="0.3">
      <c r="A905" s="128"/>
      <c r="B905" s="128"/>
      <c r="C905" s="128"/>
      <c r="D905" s="128"/>
      <c r="E905" s="128"/>
      <c r="F905" s="128"/>
      <c r="G905" s="128"/>
      <c r="H905" s="25"/>
      <c r="I905" s="41"/>
      <c r="J905" s="26"/>
      <c r="K905" s="26"/>
      <c r="AMJ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0.87939999999999996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0.55000000000000004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0.89190000000000003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>
        <v>1</v>
      </c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ht="12" customHeight="1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0.7228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6.3500000000000001E-2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2">
      <c r="A912" s="19"/>
      <c r="B912" s="20"/>
      <c r="C912" s="20"/>
      <c r="D912" s="20"/>
      <c r="E912" s="28"/>
      <c r="F912" s="20"/>
      <c r="G912" s="20"/>
      <c r="H912" s="22"/>
      <c r="I912" s="23">
        <v>0.28960000000000002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0.99250000000000005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1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0.73780000000000001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s="14" customFormat="1" ht="12.75" customHeight="1" x14ac:dyDescent="0.3">
      <c r="A916" s="128"/>
      <c r="B916" s="128"/>
      <c r="C916" s="128"/>
      <c r="D916" s="128"/>
      <c r="E916" s="128"/>
      <c r="F916" s="128"/>
      <c r="G916" s="128"/>
      <c r="H916" s="25"/>
      <c r="I916" s="41"/>
      <c r="J916" s="26"/>
      <c r="K916" s="26"/>
      <c r="AMJ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1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2">
      <c r="A918" s="19"/>
      <c r="B918" s="20"/>
      <c r="C918" s="20"/>
      <c r="D918" s="20"/>
      <c r="E918" s="28"/>
      <c r="F918" s="20"/>
      <c r="G918" s="20"/>
      <c r="H918" s="22"/>
      <c r="I918" s="23">
        <v>1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s="14" customFormat="1" ht="26.25" customHeight="1" x14ac:dyDescent="0.3">
      <c r="A919" s="130"/>
      <c r="B919" s="130"/>
      <c r="C919" s="130"/>
      <c r="D919" s="130"/>
      <c r="E919" s="130"/>
      <c r="F919" s="130"/>
      <c r="G919" s="130"/>
      <c r="H919" s="25"/>
      <c r="I919" s="41"/>
      <c r="J919" s="26"/>
      <c r="K919" s="26"/>
      <c r="AMJ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>
        <v>0.85680000000000001</v>
      </c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>
        <v>0.84619999999999995</v>
      </c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x14ac:dyDescent="0.2">
      <c r="A922" s="19"/>
      <c r="B922" s="20"/>
      <c r="C922" s="20"/>
      <c r="D922" s="20"/>
      <c r="E922" s="28"/>
      <c r="F922" s="20"/>
      <c r="G922" s="20"/>
      <c r="H922" s="22"/>
      <c r="I922" s="23">
        <v>0.82369999999999999</v>
      </c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1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0.93159999999999998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0.87739999999999996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0.76680000000000004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0.28179999999999999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0.58660000000000001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0.29060000000000002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0.90920000000000001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s="14" customFormat="1" ht="12.75" customHeight="1" x14ac:dyDescent="0.3">
      <c r="A931" s="128"/>
      <c r="B931" s="128"/>
      <c r="C931" s="128"/>
      <c r="D931" s="128"/>
      <c r="E931" s="128"/>
      <c r="F931" s="128"/>
      <c r="G931" s="128"/>
      <c r="H931" s="25"/>
      <c r="I931" s="41"/>
      <c r="J931" s="26"/>
      <c r="K931" s="26"/>
      <c r="AMJ931"/>
    </row>
    <row r="932" spans="1:1024" x14ac:dyDescent="0.2">
      <c r="A932" s="19"/>
      <c r="B932" s="20"/>
      <c r="C932" s="20"/>
      <c r="D932" s="20"/>
      <c r="E932" s="28"/>
      <c r="F932" s="20"/>
      <c r="G932" s="20"/>
      <c r="H932" s="22"/>
      <c r="I932" s="23">
        <v>0.03</v>
      </c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19"/>
      <c r="B933" s="20"/>
      <c r="C933" s="20"/>
      <c r="D933" s="20"/>
      <c r="E933" s="28"/>
      <c r="F933" s="20"/>
      <c r="G933" s="20"/>
      <c r="H933" s="22"/>
      <c r="I933" s="23">
        <v>1</v>
      </c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2">
      <c r="A934" s="19"/>
      <c r="B934" s="20"/>
      <c r="C934" s="20"/>
      <c r="D934" s="20"/>
      <c r="E934" s="28"/>
      <c r="F934" s="20"/>
      <c r="G934" s="20"/>
      <c r="H934" s="22"/>
      <c r="I934" s="23">
        <v>0.81820000000000004</v>
      </c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0.7752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0.28179999999999999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>
        <v>0.78920000000000001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ht="0.75" customHeight="1" x14ac:dyDescent="0.2">
      <c r="A938" s="19"/>
      <c r="B938" s="20"/>
      <c r="C938" s="20"/>
      <c r="D938" s="20"/>
      <c r="E938" s="28"/>
      <c r="F938" s="20"/>
      <c r="G938" s="20"/>
      <c r="H938" s="22"/>
      <c r="I938" s="23">
        <v>0.25719999999999998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0.4506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s="14" customFormat="1" ht="27.75" customHeight="1" x14ac:dyDescent="0.3">
      <c r="A940" s="129"/>
      <c r="B940" s="129"/>
      <c r="C940" s="129"/>
      <c r="D940" s="129"/>
      <c r="E940" s="129"/>
      <c r="F940" s="129"/>
      <c r="G940" s="129"/>
      <c r="H940" s="25"/>
      <c r="I940" s="41"/>
      <c r="J940" s="26"/>
      <c r="K940" s="26"/>
      <c r="AMJ940"/>
    </row>
    <row r="941" spans="1:1024" x14ac:dyDescent="0.2">
      <c r="A941" s="30"/>
      <c r="B941" s="20"/>
      <c r="C941" s="20"/>
      <c r="D941" s="20"/>
      <c r="E941" s="28"/>
      <c r="F941" s="20"/>
      <c r="G941" s="20"/>
      <c r="H941" s="22"/>
      <c r="I941" s="23"/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/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19"/>
      <c r="B943" s="20"/>
      <c r="C943" s="20"/>
      <c r="D943" s="20"/>
      <c r="E943" s="28"/>
      <c r="F943" s="20"/>
      <c r="G943" s="20"/>
      <c r="H943" s="22"/>
      <c r="I943" s="23"/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s="13" customFormat="1" ht="28.5" customHeight="1" x14ac:dyDescent="0.25">
      <c r="A944" s="131"/>
      <c r="B944" s="131"/>
      <c r="C944" s="131"/>
      <c r="D944" s="131"/>
      <c r="E944" s="131"/>
      <c r="F944" s="131"/>
      <c r="G944" s="131"/>
      <c r="H944" s="32"/>
      <c r="I944" s="33">
        <v>0.7863</v>
      </c>
      <c r="J944" s="34"/>
      <c r="K944" s="34"/>
      <c r="AMJ944"/>
    </row>
    <row r="945" spans="1:1024" s="14" customFormat="1" ht="12.75" customHeight="1" x14ac:dyDescent="0.3">
      <c r="A945" s="128"/>
      <c r="B945" s="128"/>
      <c r="C945" s="128"/>
      <c r="D945" s="128"/>
      <c r="E945" s="128"/>
      <c r="F945" s="128"/>
      <c r="G945" s="128"/>
      <c r="H945" s="25"/>
      <c r="I945" s="43"/>
      <c r="J945" s="26"/>
      <c r="K945" s="26"/>
      <c r="AMJ945"/>
    </row>
    <row r="946" spans="1:1024" x14ac:dyDescent="0.2">
      <c r="A946" s="19"/>
      <c r="B946" s="20"/>
      <c r="C946" s="20"/>
      <c r="D946" s="20"/>
      <c r="E946" s="28"/>
      <c r="F946" s="20"/>
      <c r="G946" s="20"/>
      <c r="H946" s="22"/>
      <c r="I946" s="23">
        <v>0.73960000000000004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9"/>
      <c r="B947" s="20"/>
      <c r="C947" s="20"/>
      <c r="D947" s="20"/>
      <c r="E947" s="28"/>
      <c r="F947" s="20"/>
      <c r="G947" s="20"/>
      <c r="H947" s="22"/>
      <c r="I947" s="23">
        <v>0.77329999999999999</v>
      </c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>
        <v>0.79790000000000005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>
        <v>0.74690000000000001</v>
      </c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19"/>
      <c r="B950" s="20"/>
      <c r="C950" s="20"/>
      <c r="D950" s="20"/>
      <c r="E950" s="28"/>
      <c r="F950" s="20"/>
      <c r="G950" s="20"/>
      <c r="H950" s="22"/>
      <c r="I950" s="23">
        <v>0.74360000000000004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19"/>
      <c r="B951" s="20"/>
      <c r="C951" s="20"/>
      <c r="D951" s="20"/>
      <c r="E951" s="28"/>
      <c r="F951" s="20"/>
      <c r="G951" s="20"/>
      <c r="H951" s="22"/>
      <c r="I951" s="23">
        <v>1</v>
      </c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1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ht="12" customHeight="1" x14ac:dyDescent="0.2">
      <c r="A953" s="19"/>
      <c r="B953" s="20"/>
      <c r="C953" s="20"/>
      <c r="D953" s="20"/>
      <c r="E953" s="28"/>
      <c r="F953" s="20"/>
      <c r="G953" s="20"/>
      <c r="H953" s="22"/>
      <c r="I953" s="23">
        <v>0.50249999999999995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8.5999999999999993E-2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0.5726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s="14" customFormat="1" ht="12.75" customHeight="1" x14ac:dyDescent="0.3">
      <c r="A956" s="128"/>
      <c r="B956" s="128"/>
      <c r="C956" s="128"/>
      <c r="D956" s="128"/>
      <c r="E956" s="128"/>
      <c r="F956" s="128"/>
      <c r="G956" s="128"/>
      <c r="H956" s="25"/>
      <c r="I956" s="41"/>
      <c r="J956" s="26"/>
      <c r="K956" s="26"/>
      <c r="AMJ956"/>
    </row>
    <row r="957" spans="1:1024" x14ac:dyDescent="0.2">
      <c r="A957" s="27"/>
      <c r="B957" s="20"/>
      <c r="C957" s="20"/>
      <c r="D957" s="20"/>
      <c r="E957" s="28"/>
      <c r="F957" s="20"/>
      <c r="G957" s="20"/>
      <c r="H957" s="22"/>
      <c r="I957" s="23"/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19"/>
      <c r="B958" s="20"/>
      <c r="C958" s="20"/>
      <c r="D958" s="20"/>
      <c r="E958" s="28"/>
      <c r="F958" s="20"/>
      <c r="G958" s="20"/>
      <c r="H958" s="22"/>
      <c r="I958" s="23"/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9"/>
      <c r="B959" s="20"/>
      <c r="C959" s="20"/>
      <c r="D959" s="20"/>
      <c r="E959" s="28"/>
      <c r="F959" s="20"/>
      <c r="G959" s="20"/>
      <c r="H959" s="22"/>
      <c r="I959" s="23">
        <v>1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s="14" customFormat="1" ht="12.75" customHeight="1" x14ac:dyDescent="0.3">
      <c r="A960" s="128"/>
      <c r="B960" s="128"/>
      <c r="C960" s="128"/>
      <c r="D960" s="128"/>
      <c r="E960" s="128"/>
      <c r="F960" s="128"/>
      <c r="G960" s="128"/>
      <c r="H960" s="25"/>
      <c r="I960" s="41"/>
      <c r="J960" s="26"/>
      <c r="K960" s="26"/>
      <c r="AMJ960"/>
    </row>
    <row r="961" spans="1:1024" x14ac:dyDescent="0.2">
      <c r="A961" s="19"/>
      <c r="B961" s="20"/>
      <c r="C961" s="20"/>
      <c r="D961" s="20"/>
      <c r="E961" s="28"/>
      <c r="F961" s="20"/>
      <c r="G961" s="20"/>
      <c r="H961" s="22"/>
      <c r="I961" s="23">
        <v>1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19"/>
      <c r="B962" s="20"/>
      <c r="C962" s="20"/>
      <c r="D962" s="20"/>
      <c r="E962" s="28"/>
      <c r="F962" s="20"/>
      <c r="G962" s="20"/>
      <c r="H962" s="22"/>
      <c r="I962" s="23">
        <v>0.96499999999999997</v>
      </c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0.60399999999999998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19"/>
      <c r="B964" s="20"/>
      <c r="C964" s="20"/>
      <c r="D964" s="20"/>
      <c r="E964" s="28"/>
      <c r="F964" s="20"/>
      <c r="G964" s="20"/>
      <c r="H964" s="22"/>
      <c r="I964" s="23">
        <v>0.99550000000000005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1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0.41210000000000002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9"/>
      <c r="B967" s="20"/>
      <c r="C967" s="20"/>
      <c r="D967" s="20"/>
      <c r="E967" s="28"/>
      <c r="F967" s="20"/>
      <c r="G967" s="20"/>
      <c r="H967" s="22"/>
      <c r="I967" s="23">
        <v>0.18529999999999999</v>
      </c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1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s="14" customFormat="1" ht="12.75" customHeight="1" x14ac:dyDescent="0.3">
      <c r="A969" s="128"/>
      <c r="B969" s="128"/>
      <c r="C969" s="128"/>
      <c r="D969" s="128"/>
      <c r="E969" s="128"/>
      <c r="F969" s="128"/>
      <c r="G969" s="128"/>
      <c r="H969" s="25"/>
      <c r="I969" s="41"/>
      <c r="J969" s="26"/>
      <c r="K969" s="26"/>
      <c r="AMJ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1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8.7800000000000003E-2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0.30209999999999998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0.66669999999999996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0.85929999999999995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0.85109999999999997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>
        <v>0.4108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ht="8.25" customHeight="1" x14ac:dyDescent="0.2">
      <c r="A978" s="19"/>
      <c r="B978" s="20"/>
      <c r="C978" s="20"/>
      <c r="D978" s="20"/>
      <c r="E978" s="28"/>
      <c r="F978" s="20"/>
      <c r="G978" s="20"/>
      <c r="H978" s="22"/>
      <c r="I978" s="23">
        <v>1.0308999999999999</v>
      </c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s="14" customFormat="1" ht="36.75" customHeight="1" x14ac:dyDescent="0.3">
      <c r="A979" s="132"/>
      <c r="B979" s="132"/>
      <c r="C979" s="132"/>
      <c r="D979" s="132"/>
      <c r="E979" s="132"/>
      <c r="F979" s="132"/>
      <c r="G979" s="132"/>
      <c r="H979" s="25"/>
      <c r="I979" s="41">
        <v>0</v>
      </c>
      <c r="J979" s="26"/>
      <c r="K979" s="26"/>
      <c r="AMJ979"/>
    </row>
    <row r="980" spans="1:1024" x14ac:dyDescent="0.2">
      <c r="A980" s="27"/>
      <c r="B980" s="31"/>
      <c r="C980" s="31"/>
      <c r="D980" s="31"/>
      <c r="E980" s="31"/>
      <c r="F980" s="31"/>
      <c r="G980" s="31"/>
      <c r="H980" s="22"/>
      <c r="I980" s="23"/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39"/>
      <c r="B981" s="20"/>
      <c r="C981" s="20"/>
      <c r="D981" s="20"/>
      <c r="E981" s="28"/>
      <c r="F981" s="20"/>
      <c r="G981" s="20"/>
      <c r="H981" s="22"/>
      <c r="I981" s="23"/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40"/>
      <c r="B982" s="20"/>
      <c r="C982" s="20"/>
      <c r="D982" s="20"/>
      <c r="E982" s="28"/>
      <c r="F982" s="20"/>
      <c r="G982" s="20"/>
      <c r="H982" s="22"/>
      <c r="I982" s="23"/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40"/>
      <c r="B983" s="20"/>
      <c r="C983" s="20"/>
      <c r="D983" s="20"/>
      <c r="E983" s="28"/>
      <c r="F983" s="20"/>
      <c r="G983" s="20"/>
      <c r="H983" s="22"/>
      <c r="I983" s="23"/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s="14" customFormat="1" ht="27.75" customHeight="1" x14ac:dyDescent="0.3">
      <c r="A984" s="127"/>
      <c r="B984" s="127"/>
      <c r="C984" s="127"/>
      <c r="D984" s="127"/>
      <c r="E984" s="127"/>
      <c r="F984" s="127"/>
      <c r="G984" s="127"/>
      <c r="H984" s="25"/>
      <c r="I984" s="41"/>
      <c r="J984" s="26"/>
      <c r="K984" s="26"/>
      <c r="AMJ984"/>
    </row>
    <row r="985" spans="1:1024" x14ac:dyDescent="0.2">
      <c r="A985" s="27"/>
      <c r="B985" s="20"/>
      <c r="C985" s="20"/>
      <c r="D985" s="20"/>
      <c r="E985" s="28"/>
      <c r="F985" s="20"/>
      <c r="G985" s="20"/>
      <c r="H985" s="22"/>
      <c r="I985" s="23">
        <v>1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39"/>
      <c r="B986" s="20"/>
      <c r="C986" s="20"/>
      <c r="D986" s="20"/>
      <c r="E986" s="28"/>
      <c r="F986" s="20"/>
      <c r="G986" s="20"/>
      <c r="H986" s="22"/>
      <c r="I986" s="23">
        <v>0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39"/>
      <c r="B987" s="20"/>
      <c r="C987" s="20"/>
      <c r="D987" s="20"/>
      <c r="E987" s="28"/>
      <c r="F987" s="20"/>
      <c r="G987" s="20"/>
      <c r="H987" s="22"/>
      <c r="I987" s="23"/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39"/>
      <c r="B988" s="20"/>
      <c r="C988" s="20"/>
      <c r="D988" s="20"/>
      <c r="E988" s="28"/>
      <c r="F988" s="20"/>
      <c r="G988" s="20"/>
      <c r="H988" s="22"/>
      <c r="I988" s="23"/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s="14" customFormat="1" ht="12.75" customHeight="1" x14ac:dyDescent="0.3">
      <c r="A989" s="128"/>
      <c r="B989" s="128"/>
      <c r="C989" s="128"/>
      <c r="D989" s="128"/>
      <c r="E989" s="128"/>
      <c r="F989" s="128"/>
      <c r="G989" s="128"/>
      <c r="H989" s="25"/>
      <c r="I989" s="41"/>
      <c r="J989" s="26"/>
      <c r="K989" s="26"/>
      <c r="AMJ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>
        <v>0.6694</v>
      </c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19"/>
      <c r="B991" s="20"/>
      <c r="C991" s="20"/>
      <c r="D991" s="20"/>
      <c r="E991" s="28"/>
      <c r="F991" s="20"/>
      <c r="G991" s="20"/>
      <c r="H991" s="22"/>
      <c r="I991" s="23">
        <v>0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x14ac:dyDescent="0.2">
      <c r="A992" s="19"/>
      <c r="B992" s="20"/>
      <c r="C992" s="20"/>
      <c r="D992" s="20"/>
      <c r="E992" s="28"/>
      <c r="F992" s="20"/>
      <c r="G992" s="20"/>
      <c r="H992" s="22"/>
      <c r="I992" s="23">
        <v>0.62780000000000002</v>
      </c>
      <c r="J992" s="11"/>
      <c r="K992" s="1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4" ht="11.25" customHeight="1" x14ac:dyDescent="0.2">
      <c r="A993" s="19"/>
      <c r="B993" s="20"/>
      <c r="C993" s="20"/>
      <c r="D993" s="20"/>
      <c r="E993" s="28"/>
      <c r="F993" s="20"/>
      <c r="G993" s="20"/>
      <c r="H993" s="22"/>
      <c r="I993" s="23">
        <v>0.82669999999999999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1.78E-2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x14ac:dyDescent="0.2">
      <c r="A996" s="19"/>
      <c r="B996" s="20"/>
      <c r="C996" s="20"/>
      <c r="D996" s="20"/>
      <c r="E996" s="28"/>
      <c r="F996" s="20"/>
      <c r="G996" s="20"/>
      <c r="H996" s="22"/>
      <c r="I996" s="23">
        <v>0</v>
      </c>
      <c r="J996" s="11"/>
      <c r="K996" s="11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0.63060000000000005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2">
      <c r="A998" s="19"/>
      <c r="B998" s="20"/>
      <c r="C998" s="20"/>
      <c r="D998" s="20"/>
      <c r="E998" s="28"/>
      <c r="F998" s="20"/>
      <c r="G998" s="20"/>
      <c r="H998" s="22"/>
      <c r="I998" s="23">
        <v>0.5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s="14" customFormat="1" ht="29.25" customHeight="1" x14ac:dyDescent="0.3">
      <c r="A999" s="129"/>
      <c r="B999" s="129"/>
      <c r="C999" s="129"/>
      <c r="D999" s="129"/>
      <c r="E999" s="129"/>
      <c r="F999" s="129"/>
      <c r="G999" s="129"/>
      <c r="H999" s="25"/>
      <c r="I999" s="41"/>
      <c r="J999" s="26"/>
      <c r="K999" s="26"/>
      <c r="AMJ999"/>
    </row>
    <row r="1000" spans="1:1024" x14ac:dyDescent="0.2">
      <c r="A1000" s="27"/>
      <c r="B1000" s="20"/>
      <c r="C1000" s="20"/>
      <c r="D1000" s="20"/>
      <c r="E1000" s="28"/>
      <c r="F1000" s="20"/>
      <c r="G1000" s="20"/>
      <c r="H1000" s="22"/>
      <c r="I1000" s="23"/>
      <c r="J1000" s="11"/>
      <c r="K1000" s="1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2">
      <c r="A1001" s="19"/>
      <c r="B1001" s="20"/>
      <c r="C1001" s="20"/>
      <c r="D1001" s="20"/>
      <c r="E1001" s="28"/>
      <c r="F1001" s="20"/>
      <c r="G1001" s="20"/>
      <c r="H1001" s="22"/>
      <c r="I1001" s="23">
        <v>0</v>
      </c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19"/>
      <c r="B1002" s="20"/>
      <c r="C1002" s="20"/>
      <c r="D1002" s="20"/>
      <c r="E1002" s="28"/>
      <c r="F1002" s="20"/>
      <c r="G1002" s="20"/>
      <c r="H1002" s="22"/>
      <c r="I1002" s="23">
        <v>0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19"/>
      <c r="B1003" s="20"/>
      <c r="C1003" s="20"/>
      <c r="D1003" s="20"/>
      <c r="E1003" s="28"/>
      <c r="F1003" s="20"/>
      <c r="G1003" s="20"/>
      <c r="H1003" s="22"/>
      <c r="I1003" s="23">
        <v>0.6522</v>
      </c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19"/>
      <c r="B1004" s="20"/>
      <c r="C1004" s="20"/>
      <c r="D1004" s="20"/>
      <c r="E1004" s="28"/>
      <c r="F1004" s="20"/>
      <c r="G1004" s="20"/>
      <c r="H1004" s="22"/>
      <c r="I1004" s="23"/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x14ac:dyDescent="0.2">
      <c r="A1005" s="19"/>
      <c r="B1005" s="20"/>
      <c r="C1005" s="20"/>
      <c r="D1005" s="20"/>
      <c r="E1005" s="28"/>
      <c r="F1005" s="20"/>
      <c r="G1005" s="20"/>
      <c r="H1005" s="22"/>
      <c r="I1005" s="23">
        <v>0.6522</v>
      </c>
      <c r="J1005" s="11"/>
      <c r="K1005" s="1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4" x14ac:dyDescent="0.2">
      <c r="A1006" s="19"/>
      <c r="B1006" s="20"/>
      <c r="C1006" s="20"/>
      <c r="D1006" s="20"/>
      <c r="E1006" s="28"/>
      <c r="F1006" s="20"/>
      <c r="G1006" s="20"/>
      <c r="H1006" s="22"/>
      <c r="I1006" s="23">
        <v>0.67859999999999998</v>
      </c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s="14" customFormat="1" ht="12.75" customHeight="1" x14ac:dyDescent="0.3">
      <c r="A1007" s="128"/>
      <c r="B1007" s="128"/>
      <c r="C1007" s="128"/>
      <c r="D1007" s="128"/>
      <c r="E1007" s="128"/>
      <c r="F1007" s="128"/>
      <c r="G1007" s="128"/>
      <c r="H1007" s="25"/>
      <c r="I1007" s="41"/>
      <c r="J1007" s="26"/>
      <c r="K1007" s="26"/>
      <c r="AMJ1007"/>
    </row>
    <row r="1008" spans="1:1024" ht="12" customHeight="1" x14ac:dyDescent="0.2">
      <c r="A1008" s="24"/>
      <c r="B1008" s="20"/>
      <c r="C1008" s="20"/>
      <c r="D1008" s="20"/>
      <c r="E1008" s="28"/>
      <c r="F1008" s="20"/>
      <c r="G1008" s="20"/>
      <c r="H1008" s="22"/>
      <c r="I1008" s="23"/>
      <c r="J1008" s="11"/>
      <c r="K1008" s="1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4" x14ac:dyDescent="0.2">
      <c r="A1009" s="40"/>
      <c r="B1009" s="20"/>
      <c r="C1009" s="20"/>
      <c r="D1009" s="20"/>
      <c r="E1009" s="28"/>
      <c r="F1009" s="20"/>
      <c r="G1009" s="20"/>
      <c r="H1009" s="22"/>
      <c r="I1009" s="23">
        <v>0.3483</v>
      </c>
      <c r="J1009" s="11"/>
      <c r="K1009" s="1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4" x14ac:dyDescent="0.2">
      <c r="A1010" s="39"/>
      <c r="B1010" s="39"/>
      <c r="C1010" s="39"/>
      <c r="D1010" s="39"/>
      <c r="E1010" s="39"/>
      <c r="F1010" s="39"/>
      <c r="G1010" s="39"/>
      <c r="H1010" s="22"/>
      <c r="I1010" s="23"/>
      <c r="J1010" s="11"/>
      <c r="K1010" s="1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4" x14ac:dyDescent="0.2">
      <c r="A1011" s="40"/>
      <c r="B1011" s="20"/>
      <c r="C1011" s="20"/>
      <c r="D1011" s="20"/>
      <c r="E1011" s="28"/>
      <c r="F1011" s="20"/>
      <c r="G1011" s="20"/>
      <c r="H1011" s="22"/>
      <c r="I1011" s="23">
        <v>0</v>
      </c>
      <c r="J1011" s="11"/>
      <c r="K1011" s="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4" x14ac:dyDescent="0.2">
      <c r="A1012" s="19"/>
      <c r="B1012" s="20"/>
      <c r="C1012" s="20"/>
      <c r="D1012" s="20"/>
      <c r="E1012" s="28"/>
      <c r="F1012" s="20"/>
      <c r="G1012" s="20"/>
      <c r="H1012" s="22"/>
      <c r="I1012" s="23"/>
      <c r="J1012" s="11"/>
      <c r="K1012" s="1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4" x14ac:dyDescent="0.2">
      <c r="A1013" s="40"/>
      <c r="B1013" s="20"/>
      <c r="C1013" s="20"/>
      <c r="D1013" s="20"/>
      <c r="E1013" s="28"/>
      <c r="F1013" s="20"/>
      <c r="G1013" s="20"/>
      <c r="H1013" s="22"/>
      <c r="I1013" s="23">
        <v>0</v>
      </c>
      <c r="J1013" s="11"/>
      <c r="K1013" s="1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2">
      <c r="A1014" s="24"/>
      <c r="B1014" s="20"/>
      <c r="C1014" s="20"/>
      <c r="D1014" s="20"/>
      <c r="E1014" s="28"/>
      <c r="F1014" s="20"/>
      <c r="G1014" s="20"/>
      <c r="H1014" s="22"/>
      <c r="I1014" s="23"/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2">
      <c r="A1015" s="40"/>
      <c r="B1015" s="20"/>
      <c r="C1015" s="20"/>
      <c r="D1015" s="20"/>
      <c r="E1015" s="28"/>
      <c r="F1015" s="20"/>
      <c r="G1015" s="20"/>
      <c r="H1015" s="22"/>
      <c r="I1015" s="23">
        <v>1</v>
      </c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x14ac:dyDescent="0.2">
      <c r="A1016" s="19"/>
      <c r="B1016" s="20"/>
      <c r="C1016" s="20"/>
      <c r="D1016" s="20"/>
      <c r="E1016" s="28"/>
      <c r="F1016" s="20"/>
      <c r="G1016" s="20"/>
      <c r="H1016" s="22"/>
      <c r="I1016" s="23"/>
      <c r="J1016" s="11"/>
      <c r="K1016" s="11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4" x14ac:dyDescent="0.2">
      <c r="A1017" s="40"/>
      <c r="B1017" s="20"/>
      <c r="C1017" s="20"/>
      <c r="D1017" s="20"/>
      <c r="E1017" s="28"/>
      <c r="F1017" s="20"/>
      <c r="G1017" s="20"/>
      <c r="H1017" s="22"/>
      <c r="I1017" s="23">
        <v>0</v>
      </c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s="14" customFormat="1" ht="12.75" customHeight="1" x14ac:dyDescent="0.3">
      <c r="A1018" s="128"/>
      <c r="B1018" s="128"/>
      <c r="C1018" s="128"/>
      <c r="D1018" s="128"/>
      <c r="E1018" s="128"/>
      <c r="F1018" s="128"/>
      <c r="G1018" s="128"/>
      <c r="H1018" s="25"/>
      <c r="I1018" s="41"/>
      <c r="J1018" s="26"/>
      <c r="K1018" s="26"/>
      <c r="AMJ1018"/>
    </row>
    <row r="1019" spans="1:1024" x14ac:dyDescent="0.2">
      <c r="A1019" s="19"/>
      <c r="B1019" s="20"/>
      <c r="C1019" s="20"/>
      <c r="D1019" s="20"/>
      <c r="E1019" s="28"/>
      <c r="F1019" s="20"/>
      <c r="G1019" s="20"/>
      <c r="H1019" s="22"/>
      <c r="I1019" s="23">
        <v>0.88319999999999999</v>
      </c>
      <c r="J1019" s="11"/>
      <c r="K1019" s="11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</row>
    <row r="1020" spans="1:1024" x14ac:dyDescent="0.2">
      <c r="A1020" s="19"/>
      <c r="B1020" s="20"/>
      <c r="C1020" s="20"/>
      <c r="D1020" s="20"/>
      <c r="E1020" s="28"/>
      <c r="F1020" s="20"/>
      <c r="G1020" s="20"/>
      <c r="H1020" s="22"/>
      <c r="I1020" s="23">
        <v>1</v>
      </c>
      <c r="J1020" s="11"/>
      <c r="K1020" s="1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4" x14ac:dyDescent="0.2">
      <c r="A1021" s="19"/>
      <c r="B1021" s="20"/>
      <c r="C1021" s="20"/>
      <c r="D1021" s="20"/>
      <c r="E1021" s="28"/>
      <c r="F1021" s="20"/>
      <c r="G1021" s="20"/>
      <c r="H1021" s="22"/>
      <c r="I1021" s="23">
        <v>0.66849999999999998</v>
      </c>
      <c r="J1021" s="11"/>
      <c r="K1021" s="1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4" x14ac:dyDescent="0.2">
      <c r="A1022" s="19"/>
      <c r="B1022" s="20"/>
      <c r="C1022" s="20"/>
      <c r="D1022" s="20"/>
      <c r="E1022" s="28"/>
      <c r="F1022" s="20"/>
      <c r="G1022" s="20"/>
      <c r="H1022" s="22"/>
      <c r="I1022" s="23">
        <v>0.56169999999999998</v>
      </c>
      <c r="J1022" s="11"/>
      <c r="K1022" s="11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4" x14ac:dyDescent="0.2">
      <c r="A1023" s="19"/>
      <c r="B1023" s="20"/>
      <c r="C1023" s="20"/>
      <c r="D1023" s="20"/>
      <c r="E1023" s="28"/>
      <c r="F1023" s="20"/>
      <c r="G1023" s="20"/>
      <c r="H1023" s="22"/>
      <c r="I1023" s="23">
        <v>0.93459999999999999</v>
      </c>
      <c r="J1023" s="11"/>
      <c r="K1023" s="11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</row>
    <row r="1024" spans="1:1024" x14ac:dyDescent="0.2">
      <c r="A1024" s="19"/>
      <c r="B1024" s="20"/>
      <c r="C1024" s="20"/>
      <c r="D1024" s="20"/>
      <c r="E1024" s="28"/>
      <c r="F1024" s="20"/>
      <c r="G1024" s="20"/>
      <c r="H1024" s="22"/>
      <c r="I1024" s="23">
        <v>0.93410000000000004</v>
      </c>
      <c r="J1024" s="11"/>
      <c r="K1024" s="11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</row>
    <row r="1025" spans="1:1024" x14ac:dyDescent="0.2">
      <c r="A1025" s="19"/>
      <c r="B1025" s="20"/>
      <c r="C1025" s="20"/>
      <c r="D1025" s="20"/>
      <c r="E1025" s="28"/>
      <c r="F1025" s="20"/>
      <c r="G1025" s="20"/>
      <c r="H1025" s="22"/>
      <c r="I1025" s="23">
        <v>0.78569999999999995</v>
      </c>
      <c r="J1025" s="11"/>
      <c r="K1025" s="1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4" x14ac:dyDescent="0.2">
      <c r="A1026" s="19"/>
      <c r="B1026" s="20"/>
      <c r="C1026" s="20"/>
      <c r="D1026" s="20"/>
      <c r="E1026" s="28"/>
      <c r="F1026" s="20"/>
      <c r="G1026" s="20"/>
      <c r="H1026" s="22"/>
      <c r="I1026" s="23">
        <v>1</v>
      </c>
      <c r="J1026" s="11"/>
      <c r="K1026" s="1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4" x14ac:dyDescent="0.2">
      <c r="A1027" s="19"/>
      <c r="B1027" s="20"/>
      <c r="C1027" s="20"/>
      <c r="D1027" s="20"/>
      <c r="E1027" s="28"/>
      <c r="F1027" s="20"/>
      <c r="G1027" s="20"/>
      <c r="H1027" s="22"/>
      <c r="I1027" s="23">
        <v>0.78520000000000001</v>
      </c>
      <c r="J1027" s="11"/>
      <c r="K1027" s="11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</row>
    <row r="1028" spans="1:1024" x14ac:dyDescent="0.2">
      <c r="A1028" s="19"/>
      <c r="B1028" s="20"/>
      <c r="C1028" s="20"/>
      <c r="D1028" s="20"/>
      <c r="E1028" s="28"/>
      <c r="F1028" s="20"/>
      <c r="G1028" s="20"/>
      <c r="H1028" s="22"/>
      <c r="I1028" s="23">
        <v>0.63970000000000005</v>
      </c>
      <c r="J1028" s="11"/>
      <c r="K1028" s="11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</row>
    <row r="1029" spans="1:1024" x14ac:dyDescent="0.2">
      <c r="A1029" s="19"/>
      <c r="B1029" s="20"/>
      <c r="C1029" s="20"/>
      <c r="D1029" s="20"/>
      <c r="E1029" s="28"/>
      <c r="F1029" s="20"/>
      <c r="G1029" s="20"/>
      <c r="H1029" s="22"/>
      <c r="I1029" s="23">
        <v>1</v>
      </c>
      <c r="J1029" s="11"/>
      <c r="K1029" s="11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</row>
    <row r="1030" spans="1:1024" x14ac:dyDescent="0.2">
      <c r="A1030" s="19"/>
      <c r="B1030" s="20"/>
      <c r="C1030" s="20"/>
      <c r="D1030" s="20"/>
      <c r="E1030" s="28"/>
      <c r="F1030" s="20"/>
      <c r="G1030" s="20"/>
      <c r="H1030" s="22"/>
      <c r="I1030" s="23">
        <v>0.92269999999999996</v>
      </c>
      <c r="J1030" s="11"/>
      <c r="K1030" s="11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  <c r="ZP1030"/>
      <c r="ZQ1030"/>
      <c r="ZR1030"/>
      <c r="ZS1030"/>
      <c r="ZT1030"/>
      <c r="ZU1030"/>
      <c r="ZV1030"/>
      <c r="ZW1030"/>
      <c r="ZX1030"/>
      <c r="ZY1030"/>
      <c r="ZZ1030"/>
      <c r="AAA1030"/>
      <c r="AAB1030"/>
      <c r="AAC1030"/>
      <c r="AAD1030"/>
      <c r="AAE1030"/>
      <c r="AAF1030"/>
      <c r="AAG1030"/>
      <c r="AAH1030"/>
      <c r="AAI1030"/>
      <c r="AAJ1030"/>
      <c r="AAK1030"/>
      <c r="AAL1030"/>
      <c r="AAM1030"/>
      <c r="AAN1030"/>
      <c r="AAO1030"/>
      <c r="AAP1030"/>
      <c r="AAQ1030"/>
      <c r="AAR1030"/>
      <c r="AAS1030"/>
      <c r="AAT1030"/>
      <c r="AAU1030"/>
      <c r="AAV1030"/>
      <c r="AAW1030"/>
      <c r="AAX1030"/>
      <c r="AAY1030"/>
      <c r="AAZ1030"/>
      <c r="ABA1030"/>
      <c r="ABB1030"/>
      <c r="ABC1030"/>
      <c r="ABD1030"/>
      <c r="ABE1030"/>
      <c r="ABF1030"/>
      <c r="ABG1030"/>
      <c r="ABH1030"/>
      <c r="ABI1030"/>
      <c r="ABJ1030"/>
      <c r="ABK1030"/>
      <c r="ABL1030"/>
      <c r="ABM1030"/>
      <c r="ABN1030"/>
      <c r="ABO1030"/>
      <c r="ABP1030"/>
      <c r="ABQ1030"/>
      <c r="ABR1030"/>
      <c r="ABS1030"/>
      <c r="ABT1030"/>
      <c r="ABU1030"/>
      <c r="ABV1030"/>
      <c r="ABW1030"/>
      <c r="ABX1030"/>
      <c r="ABY1030"/>
      <c r="ABZ1030"/>
      <c r="ACA1030"/>
      <c r="ACB1030"/>
      <c r="ACC1030"/>
      <c r="ACD1030"/>
      <c r="ACE1030"/>
      <c r="ACF1030"/>
      <c r="ACG1030"/>
      <c r="ACH1030"/>
      <c r="ACI1030"/>
      <c r="ACJ1030"/>
      <c r="ACK1030"/>
      <c r="ACL1030"/>
      <c r="ACM1030"/>
      <c r="ACN1030"/>
      <c r="ACO1030"/>
      <c r="ACP1030"/>
      <c r="ACQ1030"/>
      <c r="ACR1030"/>
      <c r="ACS1030"/>
      <c r="ACT1030"/>
      <c r="ACU1030"/>
      <c r="ACV1030"/>
      <c r="ACW1030"/>
      <c r="ACX1030"/>
      <c r="ACY1030"/>
      <c r="ACZ1030"/>
      <c r="ADA1030"/>
      <c r="ADB1030"/>
      <c r="ADC1030"/>
      <c r="ADD1030"/>
      <c r="ADE1030"/>
      <c r="ADF1030"/>
      <c r="ADG1030"/>
      <c r="ADH1030"/>
      <c r="ADI1030"/>
      <c r="ADJ1030"/>
      <c r="ADK1030"/>
      <c r="ADL1030"/>
      <c r="ADM1030"/>
      <c r="ADN1030"/>
      <c r="ADO1030"/>
      <c r="ADP1030"/>
      <c r="ADQ1030"/>
      <c r="ADR1030"/>
      <c r="ADS1030"/>
      <c r="ADT1030"/>
      <c r="ADU1030"/>
      <c r="ADV1030"/>
      <c r="ADW1030"/>
      <c r="ADX1030"/>
      <c r="ADY1030"/>
      <c r="ADZ1030"/>
      <c r="AEA1030"/>
      <c r="AEB1030"/>
      <c r="AEC1030"/>
      <c r="AED1030"/>
      <c r="AEE1030"/>
      <c r="AEF1030"/>
      <c r="AEG1030"/>
      <c r="AEH1030"/>
      <c r="AEI1030"/>
      <c r="AEJ1030"/>
      <c r="AEK1030"/>
      <c r="AEL1030"/>
      <c r="AEM1030"/>
      <c r="AEN1030"/>
      <c r="AEO1030"/>
      <c r="AEP1030"/>
      <c r="AEQ1030"/>
      <c r="AER1030"/>
      <c r="AES1030"/>
      <c r="AET1030"/>
      <c r="AEU1030"/>
      <c r="AEV1030"/>
      <c r="AEW1030"/>
      <c r="AEX1030"/>
      <c r="AEY1030"/>
      <c r="AEZ1030"/>
      <c r="AFA1030"/>
      <c r="AFB1030"/>
      <c r="AFC1030"/>
      <c r="AFD1030"/>
      <c r="AFE1030"/>
      <c r="AFF1030"/>
      <c r="AFG1030"/>
      <c r="AFH1030"/>
      <c r="AFI1030"/>
      <c r="AFJ1030"/>
      <c r="AFK1030"/>
      <c r="AFL1030"/>
      <c r="AFM1030"/>
      <c r="AFN1030"/>
      <c r="AFO1030"/>
      <c r="AFP1030"/>
      <c r="AFQ1030"/>
      <c r="AFR1030"/>
      <c r="AFS1030"/>
      <c r="AFT1030"/>
      <c r="AFU1030"/>
      <c r="AFV1030"/>
      <c r="AFW1030"/>
      <c r="AFX1030"/>
      <c r="AFY1030"/>
      <c r="AFZ1030"/>
      <c r="AGA1030"/>
      <c r="AGB1030"/>
      <c r="AGC1030"/>
      <c r="AGD1030"/>
      <c r="AGE1030"/>
      <c r="AGF1030"/>
      <c r="AGG1030"/>
      <c r="AGH1030"/>
      <c r="AGI1030"/>
      <c r="AGJ1030"/>
      <c r="AGK1030"/>
      <c r="AGL1030"/>
      <c r="AGM1030"/>
      <c r="AGN1030"/>
      <c r="AGO1030"/>
      <c r="AGP1030"/>
      <c r="AGQ1030"/>
      <c r="AGR1030"/>
      <c r="AGS1030"/>
      <c r="AGT1030"/>
      <c r="AGU1030"/>
      <c r="AGV1030"/>
      <c r="AGW1030"/>
      <c r="AGX1030"/>
      <c r="AGY1030"/>
      <c r="AGZ1030"/>
      <c r="AHA1030"/>
      <c r="AHB1030"/>
      <c r="AHC1030"/>
      <c r="AHD1030"/>
      <c r="AHE1030"/>
      <c r="AHF1030"/>
      <c r="AHG1030"/>
      <c r="AHH1030"/>
      <c r="AHI1030"/>
      <c r="AHJ1030"/>
      <c r="AHK1030"/>
      <c r="AHL1030"/>
      <c r="AHM1030"/>
      <c r="AHN1030"/>
      <c r="AHO1030"/>
      <c r="AHP1030"/>
      <c r="AHQ1030"/>
      <c r="AHR1030"/>
      <c r="AHS1030"/>
      <c r="AHT1030"/>
      <c r="AHU1030"/>
      <c r="AHV1030"/>
      <c r="AHW1030"/>
      <c r="AHX1030"/>
      <c r="AHY1030"/>
      <c r="AHZ1030"/>
      <c r="AIA1030"/>
      <c r="AIB1030"/>
      <c r="AIC1030"/>
      <c r="AID1030"/>
      <c r="AIE1030"/>
      <c r="AIF1030"/>
      <c r="AIG1030"/>
      <c r="AIH1030"/>
      <c r="AII1030"/>
      <c r="AIJ1030"/>
      <c r="AIK1030"/>
      <c r="AIL1030"/>
      <c r="AIM1030"/>
      <c r="AIN1030"/>
      <c r="AIO1030"/>
      <c r="AIP1030"/>
      <c r="AIQ1030"/>
      <c r="AIR1030"/>
      <c r="AIS1030"/>
      <c r="AIT1030"/>
      <c r="AIU1030"/>
      <c r="AIV1030"/>
      <c r="AIW1030"/>
      <c r="AIX1030"/>
      <c r="AIY1030"/>
      <c r="AIZ1030"/>
      <c r="AJA1030"/>
      <c r="AJB1030"/>
      <c r="AJC1030"/>
      <c r="AJD1030"/>
      <c r="AJE1030"/>
      <c r="AJF1030"/>
      <c r="AJG1030"/>
      <c r="AJH1030"/>
      <c r="AJI1030"/>
      <c r="AJJ1030"/>
      <c r="AJK1030"/>
      <c r="AJL1030"/>
      <c r="AJM1030"/>
      <c r="AJN1030"/>
      <c r="AJO1030"/>
      <c r="AJP1030"/>
      <c r="AJQ1030"/>
      <c r="AJR1030"/>
      <c r="AJS1030"/>
      <c r="AJT1030"/>
      <c r="AJU1030"/>
      <c r="AJV1030"/>
      <c r="AJW1030"/>
      <c r="AJX1030"/>
      <c r="AJY1030"/>
      <c r="AJZ1030"/>
      <c r="AKA1030"/>
      <c r="AKB1030"/>
      <c r="AKC1030"/>
      <c r="AKD1030"/>
      <c r="AKE1030"/>
      <c r="AKF1030"/>
      <c r="AKG1030"/>
      <c r="AKH1030"/>
      <c r="AKI1030"/>
      <c r="AKJ1030"/>
      <c r="AKK1030"/>
      <c r="AKL1030"/>
      <c r="AKM1030"/>
      <c r="AKN1030"/>
      <c r="AKO1030"/>
      <c r="AKP1030"/>
      <c r="AKQ1030"/>
      <c r="AKR1030"/>
      <c r="AKS1030"/>
      <c r="AKT1030"/>
      <c r="AKU1030"/>
      <c r="AKV1030"/>
      <c r="AKW1030"/>
      <c r="AKX1030"/>
      <c r="AKY1030"/>
      <c r="AKZ1030"/>
      <c r="ALA1030"/>
      <c r="ALB1030"/>
      <c r="ALC1030"/>
      <c r="ALD1030"/>
      <c r="ALE1030"/>
      <c r="ALF1030"/>
      <c r="ALG1030"/>
      <c r="ALH1030"/>
      <c r="ALI1030"/>
      <c r="ALJ1030"/>
      <c r="ALK1030"/>
      <c r="ALL1030"/>
      <c r="ALM1030"/>
      <c r="ALN1030"/>
      <c r="ALO1030"/>
      <c r="ALP1030"/>
      <c r="ALQ1030"/>
      <c r="ALR1030"/>
      <c r="ALS1030"/>
      <c r="ALT1030"/>
      <c r="ALU1030"/>
      <c r="ALV1030"/>
      <c r="ALW1030"/>
      <c r="ALX1030"/>
      <c r="ALY1030"/>
      <c r="ALZ1030"/>
      <c r="AMA1030"/>
      <c r="AMB1030"/>
      <c r="AMC1030"/>
      <c r="AMD1030"/>
      <c r="AME1030"/>
      <c r="AMF1030"/>
      <c r="AMG1030"/>
      <c r="AMH1030"/>
      <c r="AMI1030"/>
    </row>
    <row r="1031" spans="1:1024" s="14" customFormat="1" ht="12.75" customHeight="1" x14ac:dyDescent="0.3">
      <c r="A1031" s="128"/>
      <c r="B1031" s="128"/>
      <c r="C1031" s="128"/>
      <c r="D1031" s="128"/>
      <c r="E1031" s="128"/>
      <c r="F1031" s="128"/>
      <c r="G1031" s="128"/>
      <c r="H1031" s="25"/>
      <c r="I1031" s="41"/>
      <c r="J1031" s="26"/>
      <c r="K1031" s="26"/>
      <c r="AMJ1031"/>
    </row>
    <row r="1032" spans="1:1024" x14ac:dyDescent="0.2">
      <c r="A1032" s="19"/>
      <c r="B1032" s="20"/>
      <c r="C1032" s="20"/>
      <c r="D1032" s="20"/>
      <c r="E1032" s="28"/>
      <c r="F1032" s="20"/>
      <c r="G1032" s="20"/>
      <c r="H1032" s="22"/>
      <c r="I1032" s="23">
        <v>0.96120000000000005</v>
      </c>
      <c r="J1032" s="11"/>
      <c r="K1032" s="11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  <c r="AAZ1032"/>
      <c r="ABA1032"/>
      <c r="ABB1032"/>
      <c r="ABC1032"/>
      <c r="ABD1032"/>
      <c r="ABE1032"/>
      <c r="ABF1032"/>
      <c r="ABG1032"/>
      <c r="ABH1032"/>
      <c r="ABI1032"/>
      <c r="ABJ1032"/>
      <c r="ABK1032"/>
      <c r="ABL1032"/>
      <c r="ABM1032"/>
      <c r="ABN1032"/>
      <c r="ABO1032"/>
      <c r="ABP1032"/>
      <c r="ABQ1032"/>
      <c r="ABR1032"/>
      <c r="ABS1032"/>
      <c r="ABT1032"/>
      <c r="ABU1032"/>
      <c r="ABV1032"/>
      <c r="ABW1032"/>
      <c r="ABX1032"/>
      <c r="ABY1032"/>
      <c r="ABZ1032"/>
      <c r="ACA1032"/>
      <c r="ACB1032"/>
      <c r="ACC1032"/>
      <c r="ACD1032"/>
      <c r="ACE1032"/>
      <c r="ACF1032"/>
      <c r="ACG1032"/>
      <c r="ACH1032"/>
      <c r="ACI1032"/>
      <c r="ACJ1032"/>
      <c r="ACK1032"/>
      <c r="ACL1032"/>
      <c r="ACM1032"/>
      <c r="ACN1032"/>
      <c r="ACO1032"/>
      <c r="ACP1032"/>
      <c r="ACQ1032"/>
      <c r="ACR1032"/>
      <c r="ACS1032"/>
      <c r="ACT1032"/>
      <c r="ACU1032"/>
      <c r="ACV1032"/>
      <c r="ACW1032"/>
      <c r="ACX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</row>
    <row r="1033" spans="1:1024" ht="10.5" customHeight="1" x14ac:dyDescent="0.2">
      <c r="A1033" s="19"/>
      <c r="B1033" s="20"/>
      <c r="C1033" s="20"/>
      <c r="D1033" s="20"/>
      <c r="E1033" s="28"/>
      <c r="F1033" s="20"/>
      <c r="G1033" s="20"/>
      <c r="H1033" s="22"/>
      <c r="I1033" s="23">
        <v>0.8125</v>
      </c>
      <c r="J1033" s="11"/>
      <c r="K1033" s="11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  <c r="AAZ1033"/>
      <c r="ABA1033"/>
      <c r="ABB1033"/>
      <c r="ABC1033"/>
      <c r="ABD1033"/>
      <c r="ABE1033"/>
      <c r="ABF1033"/>
      <c r="ABG1033"/>
      <c r="ABH1033"/>
      <c r="ABI1033"/>
      <c r="ABJ1033"/>
      <c r="ABK1033"/>
      <c r="ABL1033"/>
      <c r="ABM1033"/>
      <c r="ABN1033"/>
      <c r="ABO1033"/>
      <c r="ABP1033"/>
      <c r="ABQ1033"/>
      <c r="ABR1033"/>
      <c r="ABS1033"/>
      <c r="ABT1033"/>
      <c r="ABU1033"/>
      <c r="ABV1033"/>
      <c r="ABW1033"/>
      <c r="ABX1033"/>
      <c r="ABY1033"/>
      <c r="ABZ1033"/>
      <c r="ACA1033"/>
      <c r="ACB1033"/>
      <c r="ACC1033"/>
      <c r="ACD1033"/>
      <c r="ACE1033"/>
      <c r="ACF1033"/>
      <c r="ACG1033"/>
      <c r="ACH1033"/>
      <c r="ACI1033"/>
      <c r="ACJ1033"/>
      <c r="ACK1033"/>
      <c r="ACL1033"/>
      <c r="ACM1033"/>
      <c r="ACN1033"/>
      <c r="ACO1033"/>
      <c r="ACP1033"/>
      <c r="ACQ1033"/>
      <c r="ACR1033"/>
      <c r="ACS1033"/>
      <c r="ACT1033"/>
      <c r="ACU1033"/>
      <c r="ACV1033"/>
      <c r="ACW1033"/>
      <c r="ACX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</row>
    <row r="1034" spans="1:1024" s="14" customFormat="1" ht="27" customHeight="1" x14ac:dyDescent="0.3">
      <c r="A1034" s="130"/>
      <c r="B1034" s="130"/>
      <c r="C1034" s="130"/>
      <c r="D1034" s="130"/>
      <c r="E1034" s="130"/>
      <c r="F1034" s="130"/>
      <c r="G1034" s="130"/>
      <c r="H1034" s="25"/>
      <c r="I1034" s="41"/>
      <c r="J1034" s="26"/>
      <c r="K1034" s="26"/>
      <c r="AMJ1034"/>
    </row>
    <row r="1035" spans="1:1024" x14ac:dyDescent="0.2">
      <c r="A1035" s="19"/>
      <c r="B1035" s="20"/>
      <c r="C1035" s="20"/>
      <c r="D1035" s="20"/>
      <c r="E1035" s="28"/>
      <c r="F1035" s="20"/>
      <c r="G1035" s="20"/>
      <c r="H1035" s="22"/>
      <c r="I1035" s="23">
        <v>0.93030000000000002</v>
      </c>
      <c r="J1035" s="11"/>
      <c r="K1035" s="11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  <c r="AAZ1035"/>
      <c r="ABA1035"/>
      <c r="ABB1035"/>
      <c r="ABC1035"/>
      <c r="ABD1035"/>
      <c r="ABE1035"/>
      <c r="ABF1035"/>
      <c r="ABG1035"/>
      <c r="ABH1035"/>
      <c r="ABI1035"/>
      <c r="ABJ1035"/>
      <c r="ABK1035"/>
      <c r="ABL1035"/>
      <c r="ABM1035"/>
      <c r="ABN1035"/>
      <c r="ABO1035"/>
      <c r="ABP1035"/>
      <c r="ABQ1035"/>
      <c r="ABR1035"/>
      <c r="ABS1035"/>
      <c r="ABT1035"/>
      <c r="ABU1035"/>
      <c r="ABV1035"/>
      <c r="ABW1035"/>
      <c r="ABX1035"/>
      <c r="ABY1035"/>
      <c r="ABZ1035"/>
      <c r="ACA1035"/>
      <c r="ACB1035"/>
      <c r="ACC1035"/>
      <c r="ACD1035"/>
      <c r="ACE1035"/>
      <c r="ACF1035"/>
      <c r="ACG1035"/>
      <c r="ACH1035"/>
      <c r="ACI1035"/>
      <c r="ACJ1035"/>
      <c r="ACK1035"/>
      <c r="ACL1035"/>
      <c r="ACM1035"/>
      <c r="ACN1035"/>
      <c r="ACO1035"/>
      <c r="ACP1035"/>
      <c r="ACQ1035"/>
      <c r="ACR1035"/>
      <c r="ACS1035"/>
      <c r="ACT1035"/>
      <c r="ACU1035"/>
      <c r="ACV1035"/>
      <c r="ACW1035"/>
      <c r="ACX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</row>
    <row r="1036" spans="1:1024" x14ac:dyDescent="0.2">
      <c r="A1036" s="19"/>
      <c r="B1036" s="20"/>
      <c r="C1036" s="20"/>
      <c r="D1036" s="20"/>
      <c r="E1036" s="28"/>
      <c r="F1036" s="20"/>
      <c r="G1036" s="20"/>
      <c r="H1036" s="22"/>
      <c r="I1036" s="23">
        <v>0.75</v>
      </c>
      <c r="J1036" s="11"/>
      <c r="K1036" s="11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  <c r="AAZ1036"/>
      <c r="ABA1036"/>
      <c r="ABB1036"/>
      <c r="ABC1036"/>
      <c r="ABD1036"/>
      <c r="ABE1036"/>
      <c r="ABF1036"/>
      <c r="ABG1036"/>
      <c r="ABH1036"/>
      <c r="ABI1036"/>
      <c r="ABJ1036"/>
      <c r="ABK1036"/>
      <c r="ABL1036"/>
      <c r="ABM1036"/>
      <c r="ABN1036"/>
      <c r="ABO1036"/>
      <c r="ABP1036"/>
      <c r="ABQ1036"/>
      <c r="ABR1036"/>
      <c r="ABS1036"/>
      <c r="ABT1036"/>
      <c r="ABU1036"/>
      <c r="ABV1036"/>
      <c r="ABW1036"/>
      <c r="ABX1036"/>
      <c r="ABY1036"/>
      <c r="ABZ1036"/>
      <c r="ACA1036"/>
      <c r="ACB1036"/>
      <c r="ACC1036"/>
      <c r="ACD1036"/>
      <c r="ACE1036"/>
      <c r="ACF1036"/>
      <c r="ACG1036"/>
      <c r="ACH1036"/>
      <c r="ACI1036"/>
      <c r="ACJ1036"/>
      <c r="ACK1036"/>
      <c r="ACL1036"/>
      <c r="ACM1036"/>
      <c r="ACN1036"/>
      <c r="ACO1036"/>
      <c r="ACP1036"/>
      <c r="ACQ1036"/>
      <c r="ACR1036"/>
      <c r="ACS1036"/>
      <c r="ACT1036"/>
      <c r="ACU1036"/>
      <c r="ACV1036"/>
      <c r="ACW1036"/>
      <c r="ACX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</row>
    <row r="1037" spans="1:1024" x14ac:dyDescent="0.2">
      <c r="A1037" s="19"/>
      <c r="B1037" s="20"/>
      <c r="C1037" s="20"/>
      <c r="D1037" s="20"/>
      <c r="E1037" s="28"/>
      <c r="F1037" s="20"/>
      <c r="G1037" s="20"/>
      <c r="H1037" s="22"/>
      <c r="I1037" s="23">
        <v>0.87260000000000004</v>
      </c>
      <c r="J1037" s="11"/>
      <c r="K1037" s="11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  <c r="AAZ1037"/>
      <c r="ABA1037"/>
      <c r="ABB1037"/>
      <c r="ABC1037"/>
      <c r="ABD1037"/>
      <c r="ABE1037"/>
      <c r="ABF1037"/>
      <c r="ABG1037"/>
      <c r="ABH1037"/>
      <c r="ABI1037"/>
      <c r="ABJ1037"/>
      <c r="ABK1037"/>
      <c r="ABL1037"/>
      <c r="ABM1037"/>
      <c r="ABN1037"/>
      <c r="ABO1037"/>
      <c r="ABP1037"/>
      <c r="ABQ1037"/>
      <c r="ABR1037"/>
      <c r="ABS1037"/>
      <c r="ABT1037"/>
      <c r="ABU1037"/>
      <c r="ABV1037"/>
      <c r="ABW1037"/>
      <c r="ABX1037"/>
      <c r="ABY1037"/>
      <c r="ABZ1037"/>
      <c r="ACA1037"/>
      <c r="ACB1037"/>
      <c r="ACC1037"/>
      <c r="ACD1037"/>
      <c r="ACE1037"/>
      <c r="ACF1037"/>
      <c r="ACG1037"/>
      <c r="ACH1037"/>
      <c r="ACI1037"/>
      <c r="ACJ1037"/>
      <c r="ACK1037"/>
      <c r="ACL1037"/>
      <c r="ACM1037"/>
      <c r="ACN1037"/>
      <c r="ACO1037"/>
      <c r="ACP1037"/>
      <c r="ACQ1037"/>
      <c r="ACR1037"/>
      <c r="ACS1037"/>
      <c r="ACT1037"/>
      <c r="ACU1037"/>
      <c r="ACV1037"/>
      <c r="ACW1037"/>
      <c r="ACX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</row>
    <row r="1038" spans="1:1024" x14ac:dyDescent="0.2">
      <c r="A1038" s="19"/>
      <c r="B1038" s="20"/>
      <c r="C1038" s="20"/>
      <c r="D1038" s="20"/>
      <c r="E1038" s="28"/>
      <c r="F1038" s="20"/>
      <c r="G1038" s="20"/>
      <c r="H1038" s="22"/>
      <c r="I1038" s="23">
        <v>0.55820000000000003</v>
      </c>
      <c r="J1038" s="11"/>
      <c r="K1038" s="11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  <c r="ZP1038"/>
      <c r="ZQ1038"/>
      <c r="ZR1038"/>
      <c r="ZS1038"/>
      <c r="ZT1038"/>
      <c r="ZU1038"/>
      <c r="ZV1038"/>
      <c r="ZW1038"/>
      <c r="ZX1038"/>
      <c r="ZY1038"/>
      <c r="ZZ1038"/>
      <c r="AAA1038"/>
      <c r="AAB1038"/>
      <c r="AAC1038"/>
      <c r="AAD1038"/>
      <c r="AAE1038"/>
      <c r="AAF1038"/>
      <c r="AAG1038"/>
      <c r="AAH1038"/>
      <c r="AAI1038"/>
      <c r="AAJ1038"/>
      <c r="AAK1038"/>
      <c r="AAL1038"/>
      <c r="AAM1038"/>
      <c r="AAN1038"/>
      <c r="AAO1038"/>
      <c r="AAP1038"/>
      <c r="AAQ1038"/>
      <c r="AAR1038"/>
      <c r="AAS1038"/>
      <c r="AAT1038"/>
      <c r="AAU1038"/>
      <c r="AAV1038"/>
      <c r="AAW1038"/>
      <c r="AAX1038"/>
      <c r="AAY1038"/>
      <c r="AAZ1038"/>
      <c r="ABA1038"/>
      <c r="ABB1038"/>
      <c r="ABC1038"/>
      <c r="ABD1038"/>
      <c r="ABE1038"/>
      <c r="ABF1038"/>
      <c r="ABG1038"/>
      <c r="ABH1038"/>
      <c r="ABI1038"/>
      <c r="ABJ1038"/>
      <c r="ABK1038"/>
      <c r="ABL1038"/>
      <c r="ABM1038"/>
      <c r="ABN1038"/>
      <c r="ABO1038"/>
      <c r="ABP1038"/>
      <c r="ABQ1038"/>
      <c r="ABR1038"/>
      <c r="ABS1038"/>
      <c r="ABT1038"/>
      <c r="ABU1038"/>
      <c r="ABV1038"/>
      <c r="ABW1038"/>
      <c r="ABX1038"/>
      <c r="ABY1038"/>
      <c r="ABZ1038"/>
      <c r="ACA1038"/>
      <c r="ACB1038"/>
      <c r="ACC1038"/>
      <c r="ACD1038"/>
      <c r="ACE1038"/>
      <c r="ACF1038"/>
      <c r="ACG1038"/>
      <c r="ACH1038"/>
      <c r="ACI1038"/>
      <c r="ACJ1038"/>
      <c r="ACK1038"/>
      <c r="ACL1038"/>
      <c r="ACM1038"/>
      <c r="ACN1038"/>
      <c r="ACO1038"/>
      <c r="ACP1038"/>
      <c r="ACQ1038"/>
      <c r="ACR1038"/>
      <c r="ACS1038"/>
      <c r="ACT1038"/>
      <c r="ACU1038"/>
      <c r="ACV1038"/>
      <c r="ACW1038"/>
      <c r="ACX1038"/>
      <c r="ACY1038"/>
      <c r="ACZ1038"/>
      <c r="ADA1038"/>
      <c r="ADB1038"/>
      <c r="ADC1038"/>
      <c r="ADD1038"/>
      <c r="ADE1038"/>
      <c r="ADF1038"/>
      <c r="ADG1038"/>
      <c r="ADH1038"/>
      <c r="ADI1038"/>
      <c r="ADJ1038"/>
      <c r="ADK1038"/>
      <c r="ADL1038"/>
      <c r="ADM1038"/>
      <c r="ADN1038"/>
      <c r="ADO1038"/>
      <c r="ADP1038"/>
      <c r="ADQ1038"/>
      <c r="ADR1038"/>
      <c r="ADS1038"/>
      <c r="ADT1038"/>
      <c r="ADU1038"/>
      <c r="ADV1038"/>
      <c r="ADW1038"/>
      <c r="ADX1038"/>
      <c r="ADY1038"/>
      <c r="ADZ1038"/>
      <c r="AEA1038"/>
      <c r="AEB1038"/>
      <c r="AEC1038"/>
      <c r="AED1038"/>
      <c r="AEE1038"/>
      <c r="AEF1038"/>
      <c r="AEG1038"/>
      <c r="AEH1038"/>
      <c r="AEI1038"/>
      <c r="AEJ1038"/>
      <c r="AEK1038"/>
      <c r="AEL1038"/>
      <c r="AEM1038"/>
      <c r="AEN1038"/>
      <c r="AEO1038"/>
      <c r="AEP1038"/>
      <c r="AEQ1038"/>
      <c r="AER1038"/>
      <c r="AES1038"/>
      <c r="AET1038"/>
      <c r="AEU1038"/>
      <c r="AEV1038"/>
      <c r="AEW1038"/>
      <c r="AEX1038"/>
      <c r="AEY1038"/>
      <c r="AEZ1038"/>
      <c r="AFA1038"/>
      <c r="AFB1038"/>
      <c r="AFC1038"/>
      <c r="AFD1038"/>
      <c r="AFE1038"/>
      <c r="AFF1038"/>
      <c r="AFG1038"/>
      <c r="AFH1038"/>
      <c r="AFI1038"/>
      <c r="AFJ1038"/>
      <c r="AFK1038"/>
      <c r="AFL1038"/>
      <c r="AFM1038"/>
      <c r="AFN1038"/>
      <c r="AFO1038"/>
      <c r="AFP1038"/>
      <c r="AFQ1038"/>
      <c r="AFR1038"/>
      <c r="AFS1038"/>
      <c r="AFT1038"/>
      <c r="AFU1038"/>
      <c r="AFV1038"/>
      <c r="AFW1038"/>
      <c r="AFX1038"/>
      <c r="AFY1038"/>
      <c r="AFZ1038"/>
      <c r="AGA1038"/>
      <c r="AGB1038"/>
      <c r="AGC1038"/>
      <c r="AGD1038"/>
      <c r="AGE1038"/>
      <c r="AGF1038"/>
      <c r="AGG1038"/>
      <c r="AGH1038"/>
      <c r="AGI1038"/>
      <c r="AGJ1038"/>
      <c r="AGK1038"/>
      <c r="AGL1038"/>
      <c r="AGM1038"/>
      <c r="AGN1038"/>
      <c r="AGO1038"/>
      <c r="AGP1038"/>
      <c r="AGQ1038"/>
      <c r="AGR1038"/>
      <c r="AGS1038"/>
      <c r="AGT1038"/>
      <c r="AGU1038"/>
      <c r="AGV1038"/>
      <c r="AGW1038"/>
      <c r="AGX1038"/>
      <c r="AGY1038"/>
      <c r="AGZ1038"/>
      <c r="AHA1038"/>
      <c r="AHB1038"/>
      <c r="AHC1038"/>
      <c r="AHD1038"/>
      <c r="AHE1038"/>
      <c r="AHF1038"/>
      <c r="AHG1038"/>
      <c r="AHH1038"/>
      <c r="AHI1038"/>
      <c r="AHJ1038"/>
      <c r="AHK1038"/>
      <c r="AHL1038"/>
      <c r="AHM1038"/>
      <c r="AHN1038"/>
      <c r="AHO1038"/>
      <c r="AHP1038"/>
      <c r="AHQ1038"/>
      <c r="AHR1038"/>
      <c r="AHS1038"/>
      <c r="AHT1038"/>
      <c r="AHU1038"/>
      <c r="AHV1038"/>
      <c r="AHW1038"/>
      <c r="AHX1038"/>
      <c r="AHY1038"/>
      <c r="AHZ1038"/>
      <c r="AIA1038"/>
      <c r="AIB1038"/>
      <c r="AIC1038"/>
      <c r="AID1038"/>
      <c r="AIE1038"/>
      <c r="AIF1038"/>
      <c r="AIG1038"/>
      <c r="AIH1038"/>
      <c r="AII1038"/>
      <c r="AIJ1038"/>
      <c r="AIK1038"/>
      <c r="AIL1038"/>
      <c r="AIM1038"/>
      <c r="AIN1038"/>
      <c r="AIO1038"/>
      <c r="AIP1038"/>
      <c r="AIQ1038"/>
      <c r="AIR1038"/>
      <c r="AIS1038"/>
      <c r="AIT1038"/>
      <c r="AIU1038"/>
      <c r="AIV1038"/>
      <c r="AIW1038"/>
      <c r="AIX1038"/>
      <c r="AIY1038"/>
      <c r="AIZ1038"/>
      <c r="AJA1038"/>
      <c r="AJB1038"/>
      <c r="AJC1038"/>
      <c r="AJD1038"/>
      <c r="AJE1038"/>
      <c r="AJF1038"/>
      <c r="AJG1038"/>
      <c r="AJH1038"/>
      <c r="AJI1038"/>
      <c r="AJJ1038"/>
      <c r="AJK1038"/>
      <c r="AJL1038"/>
      <c r="AJM1038"/>
      <c r="AJN1038"/>
      <c r="AJO1038"/>
      <c r="AJP1038"/>
      <c r="AJQ1038"/>
      <c r="AJR1038"/>
      <c r="AJS1038"/>
      <c r="AJT1038"/>
      <c r="AJU1038"/>
      <c r="AJV1038"/>
      <c r="AJW1038"/>
      <c r="AJX1038"/>
      <c r="AJY1038"/>
      <c r="AJZ1038"/>
      <c r="AKA1038"/>
      <c r="AKB1038"/>
      <c r="AKC1038"/>
      <c r="AKD1038"/>
      <c r="AKE1038"/>
      <c r="AKF1038"/>
      <c r="AKG1038"/>
      <c r="AKH1038"/>
      <c r="AKI1038"/>
      <c r="AKJ1038"/>
      <c r="AKK1038"/>
      <c r="AKL1038"/>
      <c r="AKM1038"/>
      <c r="AKN1038"/>
      <c r="AKO1038"/>
      <c r="AKP1038"/>
      <c r="AKQ1038"/>
      <c r="AKR1038"/>
      <c r="AKS1038"/>
      <c r="AKT1038"/>
      <c r="AKU1038"/>
      <c r="AKV1038"/>
      <c r="AKW1038"/>
      <c r="AKX1038"/>
      <c r="AKY1038"/>
      <c r="AKZ1038"/>
      <c r="ALA1038"/>
      <c r="ALB1038"/>
      <c r="ALC1038"/>
      <c r="ALD1038"/>
      <c r="ALE1038"/>
      <c r="ALF1038"/>
      <c r="ALG1038"/>
      <c r="ALH1038"/>
      <c r="ALI1038"/>
      <c r="ALJ1038"/>
      <c r="ALK1038"/>
      <c r="ALL1038"/>
      <c r="ALM1038"/>
      <c r="ALN1038"/>
      <c r="ALO1038"/>
      <c r="ALP1038"/>
      <c r="ALQ1038"/>
      <c r="ALR1038"/>
      <c r="ALS1038"/>
      <c r="ALT1038"/>
      <c r="ALU1038"/>
      <c r="ALV1038"/>
      <c r="ALW1038"/>
      <c r="ALX1038"/>
      <c r="ALY1038"/>
      <c r="ALZ1038"/>
      <c r="AMA1038"/>
      <c r="AMB1038"/>
      <c r="AMC1038"/>
      <c r="AMD1038"/>
      <c r="AME1038"/>
      <c r="AMF1038"/>
      <c r="AMG1038"/>
      <c r="AMH1038"/>
      <c r="AMI1038"/>
    </row>
    <row r="1039" spans="1:1024" x14ac:dyDescent="0.2">
      <c r="A1039" s="19"/>
      <c r="B1039" s="20"/>
      <c r="C1039" s="20"/>
      <c r="D1039" s="20"/>
      <c r="E1039" s="28"/>
      <c r="F1039" s="20"/>
      <c r="G1039" s="20"/>
      <c r="H1039" s="22"/>
      <c r="I1039" s="23">
        <v>0.45050000000000001</v>
      </c>
      <c r="J1039" s="11"/>
      <c r="K1039" s="11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  <c r="ZP1039"/>
      <c r="ZQ1039"/>
      <c r="ZR1039"/>
      <c r="ZS1039"/>
      <c r="ZT1039"/>
      <c r="ZU1039"/>
      <c r="ZV1039"/>
      <c r="ZW1039"/>
      <c r="ZX1039"/>
      <c r="ZY1039"/>
      <c r="ZZ1039"/>
      <c r="AAA1039"/>
      <c r="AAB1039"/>
      <c r="AAC1039"/>
      <c r="AAD1039"/>
      <c r="AAE1039"/>
      <c r="AAF1039"/>
      <c r="AAG1039"/>
      <c r="AAH1039"/>
      <c r="AAI1039"/>
      <c r="AAJ1039"/>
      <c r="AAK1039"/>
      <c r="AAL1039"/>
      <c r="AAM1039"/>
      <c r="AAN1039"/>
      <c r="AAO1039"/>
      <c r="AAP1039"/>
      <c r="AAQ1039"/>
      <c r="AAR1039"/>
      <c r="AAS1039"/>
      <c r="AAT1039"/>
      <c r="AAU1039"/>
      <c r="AAV1039"/>
      <c r="AAW1039"/>
      <c r="AAX1039"/>
      <c r="AAY1039"/>
      <c r="AAZ1039"/>
      <c r="ABA1039"/>
      <c r="ABB1039"/>
      <c r="ABC1039"/>
      <c r="ABD1039"/>
      <c r="ABE1039"/>
      <c r="ABF1039"/>
      <c r="ABG1039"/>
      <c r="ABH1039"/>
      <c r="ABI1039"/>
      <c r="ABJ1039"/>
      <c r="ABK1039"/>
      <c r="ABL1039"/>
      <c r="ABM1039"/>
      <c r="ABN1039"/>
      <c r="ABO1039"/>
      <c r="ABP1039"/>
      <c r="ABQ1039"/>
      <c r="ABR1039"/>
      <c r="ABS1039"/>
      <c r="ABT1039"/>
      <c r="ABU1039"/>
      <c r="ABV1039"/>
      <c r="ABW1039"/>
      <c r="ABX1039"/>
      <c r="ABY1039"/>
      <c r="ABZ1039"/>
      <c r="ACA1039"/>
      <c r="ACB1039"/>
      <c r="ACC1039"/>
      <c r="ACD1039"/>
      <c r="ACE1039"/>
      <c r="ACF1039"/>
      <c r="ACG1039"/>
      <c r="ACH1039"/>
      <c r="ACI1039"/>
      <c r="ACJ1039"/>
      <c r="ACK1039"/>
      <c r="ACL1039"/>
      <c r="ACM1039"/>
      <c r="ACN1039"/>
      <c r="ACO1039"/>
      <c r="ACP1039"/>
      <c r="ACQ1039"/>
      <c r="ACR1039"/>
      <c r="ACS1039"/>
      <c r="ACT1039"/>
      <c r="ACU1039"/>
      <c r="ACV1039"/>
      <c r="ACW1039"/>
      <c r="ACX1039"/>
      <c r="ACY1039"/>
      <c r="ACZ1039"/>
      <c r="ADA1039"/>
      <c r="ADB1039"/>
      <c r="ADC1039"/>
      <c r="ADD1039"/>
      <c r="ADE1039"/>
      <c r="ADF1039"/>
      <c r="ADG1039"/>
      <c r="ADH1039"/>
      <c r="ADI1039"/>
      <c r="ADJ1039"/>
      <c r="ADK1039"/>
      <c r="ADL1039"/>
      <c r="ADM1039"/>
      <c r="ADN1039"/>
      <c r="ADO1039"/>
      <c r="ADP1039"/>
      <c r="ADQ1039"/>
      <c r="ADR1039"/>
      <c r="ADS1039"/>
      <c r="ADT1039"/>
      <c r="ADU1039"/>
      <c r="ADV1039"/>
      <c r="ADW1039"/>
      <c r="ADX1039"/>
      <c r="ADY1039"/>
      <c r="ADZ1039"/>
      <c r="AEA1039"/>
      <c r="AEB1039"/>
      <c r="AEC1039"/>
      <c r="AED1039"/>
      <c r="AEE1039"/>
      <c r="AEF1039"/>
      <c r="AEG1039"/>
      <c r="AEH1039"/>
      <c r="AEI1039"/>
      <c r="AEJ1039"/>
      <c r="AEK1039"/>
      <c r="AEL1039"/>
      <c r="AEM1039"/>
      <c r="AEN1039"/>
      <c r="AEO1039"/>
      <c r="AEP1039"/>
      <c r="AEQ1039"/>
      <c r="AER1039"/>
      <c r="AES1039"/>
      <c r="AET1039"/>
      <c r="AEU1039"/>
      <c r="AEV1039"/>
      <c r="AEW1039"/>
      <c r="AEX1039"/>
      <c r="AEY1039"/>
      <c r="AEZ1039"/>
      <c r="AFA1039"/>
      <c r="AFB1039"/>
      <c r="AFC1039"/>
      <c r="AFD1039"/>
      <c r="AFE1039"/>
      <c r="AFF1039"/>
      <c r="AFG1039"/>
      <c r="AFH1039"/>
      <c r="AFI1039"/>
      <c r="AFJ1039"/>
      <c r="AFK1039"/>
      <c r="AFL1039"/>
      <c r="AFM1039"/>
      <c r="AFN1039"/>
      <c r="AFO1039"/>
      <c r="AFP1039"/>
      <c r="AFQ1039"/>
      <c r="AFR1039"/>
      <c r="AFS1039"/>
      <c r="AFT1039"/>
      <c r="AFU1039"/>
      <c r="AFV1039"/>
      <c r="AFW1039"/>
      <c r="AFX1039"/>
      <c r="AFY1039"/>
      <c r="AFZ1039"/>
      <c r="AGA1039"/>
      <c r="AGB1039"/>
      <c r="AGC1039"/>
      <c r="AGD1039"/>
      <c r="AGE1039"/>
      <c r="AGF1039"/>
      <c r="AGG1039"/>
      <c r="AGH1039"/>
      <c r="AGI1039"/>
      <c r="AGJ1039"/>
      <c r="AGK1039"/>
      <c r="AGL1039"/>
      <c r="AGM1039"/>
      <c r="AGN1039"/>
      <c r="AGO1039"/>
      <c r="AGP1039"/>
      <c r="AGQ1039"/>
      <c r="AGR1039"/>
      <c r="AGS1039"/>
      <c r="AGT1039"/>
      <c r="AGU1039"/>
      <c r="AGV1039"/>
      <c r="AGW1039"/>
      <c r="AGX1039"/>
      <c r="AGY1039"/>
      <c r="AGZ1039"/>
      <c r="AHA1039"/>
      <c r="AHB1039"/>
      <c r="AHC1039"/>
      <c r="AHD1039"/>
      <c r="AHE1039"/>
      <c r="AHF1039"/>
      <c r="AHG1039"/>
      <c r="AHH1039"/>
      <c r="AHI1039"/>
      <c r="AHJ1039"/>
      <c r="AHK1039"/>
      <c r="AHL1039"/>
      <c r="AHM1039"/>
      <c r="AHN1039"/>
      <c r="AHO1039"/>
      <c r="AHP1039"/>
      <c r="AHQ1039"/>
      <c r="AHR1039"/>
      <c r="AHS1039"/>
      <c r="AHT1039"/>
      <c r="AHU1039"/>
      <c r="AHV1039"/>
      <c r="AHW1039"/>
      <c r="AHX1039"/>
      <c r="AHY1039"/>
      <c r="AHZ1039"/>
      <c r="AIA1039"/>
      <c r="AIB1039"/>
      <c r="AIC1039"/>
      <c r="AID1039"/>
      <c r="AIE1039"/>
      <c r="AIF1039"/>
      <c r="AIG1039"/>
      <c r="AIH1039"/>
      <c r="AII1039"/>
      <c r="AIJ1039"/>
      <c r="AIK1039"/>
      <c r="AIL1039"/>
      <c r="AIM1039"/>
      <c r="AIN1039"/>
      <c r="AIO1039"/>
      <c r="AIP1039"/>
      <c r="AIQ1039"/>
      <c r="AIR1039"/>
      <c r="AIS1039"/>
      <c r="AIT1039"/>
      <c r="AIU1039"/>
      <c r="AIV1039"/>
      <c r="AIW1039"/>
      <c r="AIX1039"/>
      <c r="AIY1039"/>
      <c r="AIZ1039"/>
      <c r="AJA1039"/>
      <c r="AJB1039"/>
      <c r="AJC1039"/>
      <c r="AJD1039"/>
      <c r="AJE1039"/>
      <c r="AJF1039"/>
      <c r="AJG1039"/>
      <c r="AJH1039"/>
      <c r="AJI1039"/>
      <c r="AJJ1039"/>
      <c r="AJK1039"/>
      <c r="AJL1039"/>
      <c r="AJM1039"/>
      <c r="AJN1039"/>
      <c r="AJO1039"/>
      <c r="AJP1039"/>
      <c r="AJQ1039"/>
      <c r="AJR1039"/>
      <c r="AJS1039"/>
      <c r="AJT1039"/>
      <c r="AJU1039"/>
      <c r="AJV1039"/>
      <c r="AJW1039"/>
      <c r="AJX1039"/>
      <c r="AJY1039"/>
      <c r="AJZ1039"/>
      <c r="AKA1039"/>
      <c r="AKB1039"/>
      <c r="AKC1039"/>
      <c r="AKD1039"/>
      <c r="AKE1039"/>
      <c r="AKF1039"/>
      <c r="AKG1039"/>
      <c r="AKH1039"/>
      <c r="AKI1039"/>
      <c r="AKJ1039"/>
      <c r="AKK1039"/>
      <c r="AKL1039"/>
      <c r="AKM1039"/>
      <c r="AKN1039"/>
      <c r="AKO1039"/>
      <c r="AKP1039"/>
      <c r="AKQ1039"/>
      <c r="AKR1039"/>
      <c r="AKS1039"/>
      <c r="AKT1039"/>
      <c r="AKU1039"/>
      <c r="AKV1039"/>
      <c r="AKW1039"/>
      <c r="AKX1039"/>
      <c r="AKY1039"/>
      <c r="AKZ1039"/>
      <c r="ALA1039"/>
      <c r="ALB1039"/>
      <c r="ALC1039"/>
      <c r="ALD1039"/>
      <c r="ALE1039"/>
      <c r="ALF1039"/>
      <c r="ALG1039"/>
      <c r="ALH1039"/>
      <c r="ALI1039"/>
      <c r="ALJ1039"/>
      <c r="ALK1039"/>
      <c r="ALL1039"/>
      <c r="ALM1039"/>
      <c r="ALN1039"/>
      <c r="ALO1039"/>
      <c r="ALP1039"/>
      <c r="ALQ1039"/>
      <c r="ALR1039"/>
      <c r="ALS1039"/>
      <c r="ALT1039"/>
      <c r="ALU1039"/>
      <c r="ALV1039"/>
      <c r="ALW1039"/>
      <c r="ALX1039"/>
      <c r="ALY1039"/>
      <c r="ALZ1039"/>
      <c r="AMA1039"/>
      <c r="AMB1039"/>
      <c r="AMC1039"/>
      <c r="AMD1039"/>
      <c r="AME1039"/>
      <c r="AMF1039"/>
      <c r="AMG1039"/>
      <c r="AMH1039"/>
      <c r="AMI1039"/>
    </row>
    <row r="1040" spans="1:1024" x14ac:dyDescent="0.2">
      <c r="A1040" s="19"/>
      <c r="B1040" s="20"/>
      <c r="C1040" s="20"/>
      <c r="D1040" s="20"/>
      <c r="E1040" s="28"/>
      <c r="F1040" s="20"/>
      <c r="G1040" s="20"/>
      <c r="H1040" s="22"/>
      <c r="I1040" s="23">
        <v>0.7349</v>
      </c>
      <c r="J1040" s="11"/>
      <c r="K1040" s="11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  <c r="ZP1040"/>
      <c r="ZQ1040"/>
      <c r="ZR1040"/>
      <c r="ZS1040"/>
      <c r="ZT1040"/>
      <c r="ZU1040"/>
      <c r="ZV1040"/>
      <c r="ZW1040"/>
      <c r="ZX1040"/>
      <c r="ZY1040"/>
      <c r="ZZ1040"/>
      <c r="AAA1040"/>
      <c r="AAB1040"/>
      <c r="AAC1040"/>
      <c r="AAD1040"/>
      <c r="AAE1040"/>
      <c r="AAF1040"/>
      <c r="AAG1040"/>
      <c r="AAH1040"/>
      <c r="AAI1040"/>
      <c r="AAJ1040"/>
      <c r="AAK1040"/>
      <c r="AAL1040"/>
      <c r="AAM1040"/>
      <c r="AAN1040"/>
      <c r="AAO1040"/>
      <c r="AAP1040"/>
      <c r="AAQ1040"/>
      <c r="AAR1040"/>
      <c r="AAS1040"/>
      <c r="AAT1040"/>
      <c r="AAU1040"/>
      <c r="AAV1040"/>
      <c r="AAW1040"/>
      <c r="AAX1040"/>
      <c r="AAY1040"/>
      <c r="AAZ1040"/>
      <c r="ABA1040"/>
      <c r="ABB1040"/>
      <c r="ABC1040"/>
      <c r="ABD1040"/>
      <c r="ABE1040"/>
      <c r="ABF1040"/>
      <c r="ABG1040"/>
      <c r="ABH1040"/>
      <c r="ABI1040"/>
      <c r="ABJ1040"/>
      <c r="ABK1040"/>
      <c r="ABL1040"/>
      <c r="ABM1040"/>
      <c r="ABN1040"/>
      <c r="ABO1040"/>
      <c r="ABP1040"/>
      <c r="ABQ1040"/>
      <c r="ABR1040"/>
      <c r="ABS1040"/>
      <c r="ABT1040"/>
      <c r="ABU1040"/>
      <c r="ABV1040"/>
      <c r="ABW1040"/>
      <c r="ABX1040"/>
      <c r="ABY1040"/>
      <c r="ABZ1040"/>
      <c r="ACA1040"/>
      <c r="ACB1040"/>
      <c r="ACC1040"/>
      <c r="ACD1040"/>
      <c r="ACE1040"/>
      <c r="ACF1040"/>
      <c r="ACG1040"/>
      <c r="ACH1040"/>
      <c r="ACI1040"/>
      <c r="ACJ1040"/>
      <c r="ACK1040"/>
      <c r="ACL1040"/>
      <c r="ACM1040"/>
      <c r="ACN1040"/>
      <c r="ACO1040"/>
      <c r="ACP1040"/>
      <c r="ACQ1040"/>
      <c r="ACR1040"/>
      <c r="ACS1040"/>
      <c r="ACT1040"/>
      <c r="ACU1040"/>
      <c r="ACV1040"/>
      <c r="ACW1040"/>
      <c r="ACX1040"/>
      <c r="ACY1040"/>
      <c r="ACZ1040"/>
      <c r="ADA1040"/>
      <c r="ADB1040"/>
      <c r="ADC1040"/>
      <c r="ADD1040"/>
      <c r="ADE1040"/>
      <c r="ADF1040"/>
      <c r="ADG1040"/>
      <c r="ADH1040"/>
      <c r="ADI1040"/>
      <c r="ADJ1040"/>
      <c r="ADK1040"/>
      <c r="ADL1040"/>
      <c r="ADM1040"/>
      <c r="ADN1040"/>
      <c r="ADO1040"/>
      <c r="ADP1040"/>
      <c r="ADQ1040"/>
      <c r="ADR1040"/>
      <c r="ADS1040"/>
      <c r="ADT1040"/>
      <c r="ADU1040"/>
      <c r="ADV1040"/>
      <c r="ADW1040"/>
      <c r="ADX1040"/>
      <c r="ADY1040"/>
      <c r="ADZ1040"/>
      <c r="AEA1040"/>
      <c r="AEB1040"/>
      <c r="AEC1040"/>
      <c r="AED1040"/>
      <c r="AEE1040"/>
      <c r="AEF1040"/>
      <c r="AEG1040"/>
      <c r="AEH1040"/>
      <c r="AEI1040"/>
      <c r="AEJ1040"/>
      <c r="AEK1040"/>
      <c r="AEL1040"/>
      <c r="AEM1040"/>
      <c r="AEN1040"/>
      <c r="AEO1040"/>
      <c r="AEP1040"/>
      <c r="AEQ1040"/>
      <c r="AER1040"/>
      <c r="AES1040"/>
      <c r="AET1040"/>
      <c r="AEU1040"/>
      <c r="AEV1040"/>
      <c r="AEW1040"/>
      <c r="AEX1040"/>
      <c r="AEY1040"/>
      <c r="AEZ1040"/>
      <c r="AFA1040"/>
      <c r="AFB1040"/>
      <c r="AFC1040"/>
      <c r="AFD1040"/>
      <c r="AFE1040"/>
      <c r="AFF1040"/>
      <c r="AFG1040"/>
      <c r="AFH1040"/>
      <c r="AFI1040"/>
      <c r="AFJ1040"/>
      <c r="AFK1040"/>
      <c r="AFL1040"/>
      <c r="AFM1040"/>
      <c r="AFN1040"/>
      <c r="AFO1040"/>
      <c r="AFP1040"/>
      <c r="AFQ1040"/>
      <c r="AFR1040"/>
      <c r="AFS1040"/>
      <c r="AFT1040"/>
      <c r="AFU1040"/>
      <c r="AFV1040"/>
      <c r="AFW1040"/>
      <c r="AFX1040"/>
      <c r="AFY1040"/>
      <c r="AFZ1040"/>
      <c r="AGA1040"/>
      <c r="AGB1040"/>
      <c r="AGC1040"/>
      <c r="AGD1040"/>
      <c r="AGE1040"/>
      <c r="AGF1040"/>
      <c r="AGG1040"/>
      <c r="AGH1040"/>
      <c r="AGI1040"/>
      <c r="AGJ1040"/>
      <c r="AGK1040"/>
      <c r="AGL1040"/>
      <c r="AGM1040"/>
      <c r="AGN1040"/>
      <c r="AGO1040"/>
      <c r="AGP1040"/>
      <c r="AGQ1040"/>
      <c r="AGR1040"/>
      <c r="AGS1040"/>
      <c r="AGT1040"/>
      <c r="AGU1040"/>
      <c r="AGV1040"/>
      <c r="AGW1040"/>
      <c r="AGX1040"/>
      <c r="AGY1040"/>
      <c r="AGZ1040"/>
      <c r="AHA1040"/>
      <c r="AHB1040"/>
      <c r="AHC1040"/>
      <c r="AHD1040"/>
      <c r="AHE1040"/>
      <c r="AHF1040"/>
      <c r="AHG1040"/>
      <c r="AHH1040"/>
      <c r="AHI1040"/>
      <c r="AHJ1040"/>
      <c r="AHK1040"/>
      <c r="AHL1040"/>
      <c r="AHM1040"/>
      <c r="AHN1040"/>
      <c r="AHO1040"/>
      <c r="AHP1040"/>
      <c r="AHQ1040"/>
      <c r="AHR1040"/>
      <c r="AHS1040"/>
      <c r="AHT1040"/>
      <c r="AHU1040"/>
      <c r="AHV1040"/>
      <c r="AHW1040"/>
      <c r="AHX1040"/>
      <c r="AHY1040"/>
      <c r="AHZ1040"/>
      <c r="AIA1040"/>
      <c r="AIB1040"/>
      <c r="AIC1040"/>
      <c r="AID1040"/>
      <c r="AIE1040"/>
      <c r="AIF1040"/>
      <c r="AIG1040"/>
      <c r="AIH1040"/>
      <c r="AII1040"/>
      <c r="AIJ1040"/>
      <c r="AIK1040"/>
      <c r="AIL1040"/>
      <c r="AIM1040"/>
      <c r="AIN1040"/>
      <c r="AIO1040"/>
      <c r="AIP1040"/>
      <c r="AIQ1040"/>
      <c r="AIR1040"/>
      <c r="AIS1040"/>
      <c r="AIT1040"/>
      <c r="AIU1040"/>
      <c r="AIV1040"/>
      <c r="AIW1040"/>
      <c r="AIX1040"/>
      <c r="AIY1040"/>
      <c r="AIZ1040"/>
      <c r="AJA1040"/>
      <c r="AJB1040"/>
      <c r="AJC1040"/>
      <c r="AJD1040"/>
      <c r="AJE1040"/>
      <c r="AJF1040"/>
      <c r="AJG1040"/>
      <c r="AJH1040"/>
      <c r="AJI1040"/>
      <c r="AJJ1040"/>
      <c r="AJK1040"/>
      <c r="AJL1040"/>
      <c r="AJM1040"/>
      <c r="AJN1040"/>
      <c r="AJO1040"/>
      <c r="AJP1040"/>
      <c r="AJQ1040"/>
      <c r="AJR1040"/>
      <c r="AJS1040"/>
      <c r="AJT1040"/>
      <c r="AJU1040"/>
      <c r="AJV1040"/>
      <c r="AJW1040"/>
      <c r="AJX1040"/>
      <c r="AJY1040"/>
      <c r="AJZ1040"/>
      <c r="AKA1040"/>
      <c r="AKB1040"/>
      <c r="AKC1040"/>
      <c r="AKD1040"/>
      <c r="AKE1040"/>
      <c r="AKF1040"/>
      <c r="AKG1040"/>
      <c r="AKH1040"/>
      <c r="AKI1040"/>
      <c r="AKJ1040"/>
      <c r="AKK1040"/>
      <c r="AKL1040"/>
      <c r="AKM1040"/>
      <c r="AKN1040"/>
      <c r="AKO1040"/>
      <c r="AKP1040"/>
      <c r="AKQ1040"/>
      <c r="AKR1040"/>
      <c r="AKS1040"/>
      <c r="AKT1040"/>
      <c r="AKU1040"/>
      <c r="AKV1040"/>
      <c r="AKW1040"/>
      <c r="AKX1040"/>
      <c r="AKY1040"/>
      <c r="AKZ1040"/>
      <c r="ALA1040"/>
      <c r="ALB1040"/>
      <c r="ALC1040"/>
      <c r="ALD1040"/>
      <c r="ALE1040"/>
      <c r="ALF1040"/>
      <c r="ALG1040"/>
      <c r="ALH1040"/>
      <c r="ALI1040"/>
      <c r="ALJ1040"/>
      <c r="ALK1040"/>
      <c r="ALL1040"/>
      <c r="ALM1040"/>
      <c r="ALN1040"/>
      <c r="ALO1040"/>
      <c r="ALP1040"/>
      <c r="ALQ1040"/>
      <c r="ALR1040"/>
      <c r="ALS1040"/>
      <c r="ALT1040"/>
      <c r="ALU1040"/>
      <c r="ALV1040"/>
      <c r="ALW1040"/>
      <c r="ALX1040"/>
      <c r="ALY1040"/>
      <c r="ALZ1040"/>
      <c r="AMA1040"/>
      <c r="AMB1040"/>
      <c r="AMC1040"/>
      <c r="AMD1040"/>
      <c r="AME1040"/>
      <c r="AMF1040"/>
      <c r="AMG1040"/>
      <c r="AMH1040"/>
      <c r="AMI1040"/>
    </row>
    <row r="1041" spans="1:1024" x14ac:dyDescent="0.2">
      <c r="A1041" s="19"/>
      <c r="B1041" s="20"/>
      <c r="C1041" s="20"/>
      <c r="D1041" s="20"/>
      <c r="E1041" s="28"/>
      <c r="F1041" s="20"/>
      <c r="G1041" s="20"/>
      <c r="H1041" s="22"/>
      <c r="I1041" s="23">
        <v>1</v>
      </c>
      <c r="J1041" s="11"/>
      <c r="K1041" s="1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  <c r="AAZ1041"/>
      <c r="ABA1041"/>
      <c r="ABB1041"/>
      <c r="ABC1041"/>
      <c r="ABD1041"/>
      <c r="ABE1041"/>
      <c r="ABF1041"/>
      <c r="ABG1041"/>
      <c r="ABH1041"/>
      <c r="ABI1041"/>
      <c r="ABJ1041"/>
      <c r="ABK1041"/>
      <c r="ABL1041"/>
      <c r="ABM1041"/>
      <c r="ABN1041"/>
      <c r="ABO1041"/>
      <c r="ABP1041"/>
      <c r="ABQ1041"/>
      <c r="ABR1041"/>
      <c r="ABS1041"/>
      <c r="ABT1041"/>
      <c r="ABU1041"/>
      <c r="ABV1041"/>
      <c r="ABW1041"/>
      <c r="ABX1041"/>
      <c r="ABY1041"/>
      <c r="ABZ1041"/>
      <c r="ACA1041"/>
      <c r="ACB1041"/>
      <c r="ACC1041"/>
      <c r="ACD1041"/>
      <c r="ACE1041"/>
      <c r="ACF1041"/>
      <c r="ACG1041"/>
      <c r="ACH1041"/>
      <c r="ACI1041"/>
      <c r="ACJ1041"/>
      <c r="ACK1041"/>
      <c r="ACL1041"/>
      <c r="ACM1041"/>
      <c r="ACN1041"/>
      <c r="ACO1041"/>
      <c r="ACP1041"/>
      <c r="ACQ1041"/>
      <c r="ACR1041"/>
      <c r="ACS1041"/>
      <c r="ACT1041"/>
      <c r="ACU1041"/>
      <c r="ACV1041"/>
      <c r="ACW1041"/>
      <c r="ACX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</row>
    <row r="1042" spans="1:1024" x14ac:dyDescent="0.2">
      <c r="A1042" s="19"/>
      <c r="B1042" s="20"/>
      <c r="C1042" s="20"/>
      <c r="D1042" s="20"/>
      <c r="E1042" s="28"/>
      <c r="F1042" s="20"/>
      <c r="G1042" s="20"/>
      <c r="H1042" s="22"/>
      <c r="I1042" s="23">
        <v>0.4985</v>
      </c>
      <c r="J1042" s="11"/>
      <c r="K1042" s="11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  <c r="AAZ1042"/>
      <c r="ABA1042"/>
      <c r="ABB1042"/>
      <c r="ABC1042"/>
      <c r="ABD1042"/>
      <c r="ABE1042"/>
      <c r="ABF1042"/>
      <c r="ABG1042"/>
      <c r="ABH1042"/>
      <c r="ABI1042"/>
      <c r="ABJ1042"/>
      <c r="ABK1042"/>
      <c r="ABL1042"/>
      <c r="ABM1042"/>
      <c r="ABN1042"/>
      <c r="ABO1042"/>
      <c r="ABP1042"/>
      <c r="ABQ1042"/>
      <c r="ABR1042"/>
      <c r="ABS1042"/>
      <c r="ABT1042"/>
      <c r="ABU1042"/>
      <c r="ABV1042"/>
      <c r="ABW1042"/>
      <c r="ABX1042"/>
      <c r="ABY1042"/>
      <c r="ABZ1042"/>
      <c r="ACA1042"/>
      <c r="ACB1042"/>
      <c r="ACC1042"/>
      <c r="ACD1042"/>
      <c r="ACE1042"/>
      <c r="ACF1042"/>
      <c r="ACG1042"/>
      <c r="ACH1042"/>
      <c r="ACI1042"/>
      <c r="ACJ1042"/>
      <c r="ACK1042"/>
      <c r="ACL1042"/>
      <c r="ACM1042"/>
      <c r="ACN1042"/>
      <c r="ACO1042"/>
      <c r="ACP1042"/>
      <c r="ACQ1042"/>
      <c r="ACR1042"/>
      <c r="ACS1042"/>
      <c r="ACT1042"/>
      <c r="ACU1042"/>
      <c r="ACV1042"/>
      <c r="ACW1042"/>
      <c r="ACX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</row>
    <row r="1043" spans="1:1024" x14ac:dyDescent="0.2">
      <c r="A1043" s="19"/>
      <c r="B1043" s="20"/>
      <c r="C1043" s="20"/>
      <c r="D1043" s="20"/>
      <c r="E1043" s="28"/>
      <c r="F1043" s="20"/>
      <c r="G1043" s="20"/>
      <c r="H1043" s="22"/>
      <c r="I1043" s="23">
        <v>0</v>
      </c>
      <c r="J1043" s="11"/>
      <c r="K1043" s="11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  <c r="AAZ1043"/>
      <c r="ABA1043"/>
      <c r="ABB1043"/>
      <c r="ABC1043"/>
      <c r="ABD1043"/>
      <c r="ABE1043"/>
      <c r="ABF1043"/>
      <c r="ABG1043"/>
      <c r="ABH1043"/>
      <c r="ABI1043"/>
      <c r="ABJ1043"/>
      <c r="ABK1043"/>
      <c r="ABL1043"/>
      <c r="ABM1043"/>
      <c r="ABN1043"/>
      <c r="ABO1043"/>
      <c r="ABP1043"/>
      <c r="ABQ1043"/>
      <c r="ABR1043"/>
      <c r="ABS1043"/>
      <c r="ABT1043"/>
      <c r="ABU1043"/>
      <c r="ABV1043"/>
      <c r="ABW1043"/>
      <c r="ABX1043"/>
      <c r="ABY1043"/>
      <c r="ABZ1043"/>
      <c r="ACA1043"/>
      <c r="ACB1043"/>
      <c r="ACC1043"/>
      <c r="ACD1043"/>
      <c r="ACE1043"/>
      <c r="ACF1043"/>
      <c r="ACG1043"/>
      <c r="ACH1043"/>
      <c r="ACI1043"/>
      <c r="ACJ1043"/>
      <c r="ACK1043"/>
      <c r="ACL1043"/>
      <c r="ACM1043"/>
      <c r="ACN1043"/>
      <c r="ACO1043"/>
      <c r="ACP1043"/>
      <c r="ACQ1043"/>
      <c r="ACR1043"/>
      <c r="ACS1043"/>
      <c r="ACT1043"/>
      <c r="ACU1043"/>
      <c r="ACV1043"/>
      <c r="ACW1043"/>
      <c r="ACX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</row>
    <row r="1044" spans="1:1024" x14ac:dyDescent="0.2">
      <c r="A1044" s="19"/>
      <c r="B1044" s="20"/>
      <c r="C1044" s="20"/>
      <c r="D1044" s="20"/>
      <c r="E1044" s="28"/>
      <c r="F1044" s="20"/>
      <c r="G1044" s="20"/>
      <c r="H1044" s="22"/>
      <c r="I1044" s="23">
        <v>0.92959999999999998</v>
      </c>
      <c r="J1044" s="11"/>
      <c r="K1044" s="11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  <c r="AAZ1044"/>
      <c r="ABA1044"/>
      <c r="ABB1044"/>
      <c r="ABC1044"/>
      <c r="ABD1044"/>
      <c r="ABE1044"/>
      <c r="ABF1044"/>
      <c r="ABG1044"/>
      <c r="ABH1044"/>
      <c r="ABI1044"/>
      <c r="ABJ1044"/>
      <c r="ABK1044"/>
      <c r="ABL1044"/>
      <c r="ABM1044"/>
      <c r="ABN1044"/>
      <c r="ABO1044"/>
      <c r="ABP1044"/>
      <c r="ABQ1044"/>
      <c r="ABR1044"/>
      <c r="ABS1044"/>
      <c r="ABT1044"/>
      <c r="ABU1044"/>
      <c r="ABV1044"/>
      <c r="ABW1044"/>
      <c r="ABX1044"/>
      <c r="ABY1044"/>
      <c r="ABZ1044"/>
      <c r="ACA1044"/>
      <c r="ACB1044"/>
      <c r="ACC1044"/>
      <c r="ACD1044"/>
      <c r="ACE1044"/>
      <c r="ACF1044"/>
      <c r="ACG1044"/>
      <c r="ACH1044"/>
      <c r="ACI1044"/>
      <c r="ACJ1044"/>
      <c r="ACK1044"/>
      <c r="ACL1044"/>
      <c r="ACM1044"/>
      <c r="ACN1044"/>
      <c r="ACO1044"/>
      <c r="ACP1044"/>
      <c r="ACQ1044"/>
      <c r="ACR1044"/>
      <c r="ACS1044"/>
      <c r="ACT1044"/>
      <c r="ACU1044"/>
      <c r="ACV1044"/>
      <c r="ACW1044"/>
      <c r="ACX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</row>
    <row r="1045" spans="1:1024" s="14" customFormat="1" ht="12.75" customHeight="1" x14ac:dyDescent="0.3">
      <c r="A1045" s="128"/>
      <c r="B1045" s="128"/>
      <c r="C1045" s="128"/>
      <c r="D1045" s="128"/>
      <c r="E1045" s="128"/>
      <c r="F1045" s="128"/>
      <c r="G1045" s="128"/>
      <c r="H1045" s="25"/>
      <c r="I1045" s="41"/>
      <c r="J1045" s="26"/>
      <c r="K1045" s="26"/>
      <c r="AMJ1045"/>
    </row>
    <row r="1046" spans="1:1024" x14ac:dyDescent="0.2">
      <c r="A1046" s="19"/>
      <c r="B1046" s="20"/>
      <c r="C1046" s="20"/>
      <c r="D1046" s="20"/>
      <c r="E1046" s="28"/>
      <c r="F1046" s="20"/>
      <c r="G1046" s="20"/>
      <c r="H1046" s="22"/>
      <c r="I1046" s="23">
        <v>0</v>
      </c>
      <c r="J1046" s="11"/>
      <c r="K1046" s="11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</row>
    <row r="1047" spans="1:1024" x14ac:dyDescent="0.2">
      <c r="A1047" s="19"/>
      <c r="B1047" s="20"/>
      <c r="C1047" s="20"/>
      <c r="D1047" s="20"/>
      <c r="E1047" s="28"/>
      <c r="F1047" s="20"/>
      <c r="G1047" s="20"/>
      <c r="H1047" s="22"/>
      <c r="I1047" s="23">
        <v>0.63519999999999999</v>
      </c>
      <c r="J1047" s="11"/>
      <c r="K1047" s="11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  <c r="ZP1047"/>
      <c r="ZQ1047"/>
      <c r="ZR1047"/>
      <c r="ZS1047"/>
      <c r="ZT1047"/>
      <c r="ZU1047"/>
      <c r="ZV1047"/>
      <c r="ZW1047"/>
      <c r="ZX1047"/>
      <c r="ZY1047"/>
      <c r="ZZ1047"/>
      <c r="AAA1047"/>
      <c r="AAB1047"/>
      <c r="AAC1047"/>
      <c r="AAD1047"/>
      <c r="AAE1047"/>
      <c r="AAF1047"/>
      <c r="AAG1047"/>
      <c r="AAH1047"/>
      <c r="AAI1047"/>
      <c r="AAJ1047"/>
      <c r="AAK1047"/>
      <c r="AAL1047"/>
      <c r="AAM1047"/>
      <c r="AAN1047"/>
      <c r="AAO1047"/>
      <c r="AAP1047"/>
      <c r="AAQ1047"/>
      <c r="AAR1047"/>
      <c r="AAS1047"/>
      <c r="AAT1047"/>
      <c r="AAU1047"/>
      <c r="AAV1047"/>
      <c r="AAW1047"/>
      <c r="AAX1047"/>
      <c r="AAY1047"/>
      <c r="AAZ1047"/>
      <c r="ABA1047"/>
      <c r="ABB1047"/>
      <c r="ABC1047"/>
      <c r="ABD1047"/>
      <c r="ABE1047"/>
      <c r="ABF1047"/>
      <c r="ABG1047"/>
      <c r="ABH1047"/>
      <c r="ABI1047"/>
      <c r="ABJ1047"/>
      <c r="ABK1047"/>
      <c r="ABL1047"/>
      <c r="ABM1047"/>
      <c r="ABN1047"/>
      <c r="ABO1047"/>
      <c r="ABP1047"/>
      <c r="ABQ1047"/>
      <c r="ABR1047"/>
      <c r="ABS1047"/>
      <c r="ABT1047"/>
      <c r="ABU1047"/>
      <c r="ABV1047"/>
      <c r="ABW1047"/>
      <c r="ABX1047"/>
      <c r="ABY1047"/>
      <c r="ABZ1047"/>
      <c r="ACA1047"/>
      <c r="ACB1047"/>
      <c r="ACC1047"/>
      <c r="ACD1047"/>
      <c r="ACE1047"/>
      <c r="ACF1047"/>
      <c r="ACG1047"/>
      <c r="ACH1047"/>
      <c r="ACI1047"/>
      <c r="ACJ1047"/>
      <c r="ACK1047"/>
      <c r="ACL1047"/>
      <c r="ACM1047"/>
      <c r="ACN1047"/>
      <c r="ACO1047"/>
      <c r="ACP1047"/>
      <c r="ACQ1047"/>
      <c r="ACR1047"/>
      <c r="ACS1047"/>
      <c r="ACT1047"/>
      <c r="ACU1047"/>
      <c r="ACV1047"/>
      <c r="ACW1047"/>
      <c r="ACX1047"/>
      <c r="ACY1047"/>
      <c r="ACZ1047"/>
      <c r="ADA1047"/>
      <c r="ADB1047"/>
      <c r="ADC1047"/>
      <c r="ADD1047"/>
      <c r="ADE1047"/>
      <c r="ADF1047"/>
      <c r="ADG1047"/>
      <c r="ADH1047"/>
      <c r="ADI1047"/>
      <c r="ADJ1047"/>
      <c r="ADK1047"/>
      <c r="ADL1047"/>
      <c r="ADM1047"/>
      <c r="ADN1047"/>
      <c r="ADO1047"/>
      <c r="ADP1047"/>
      <c r="ADQ1047"/>
      <c r="ADR1047"/>
      <c r="ADS1047"/>
      <c r="ADT1047"/>
      <c r="ADU1047"/>
      <c r="ADV1047"/>
      <c r="ADW1047"/>
      <c r="ADX1047"/>
      <c r="ADY1047"/>
      <c r="ADZ1047"/>
      <c r="AEA1047"/>
      <c r="AEB1047"/>
      <c r="AEC1047"/>
      <c r="AED1047"/>
      <c r="AEE1047"/>
      <c r="AEF1047"/>
      <c r="AEG1047"/>
      <c r="AEH1047"/>
      <c r="AEI1047"/>
      <c r="AEJ1047"/>
      <c r="AEK1047"/>
      <c r="AEL1047"/>
      <c r="AEM1047"/>
      <c r="AEN1047"/>
      <c r="AEO1047"/>
      <c r="AEP1047"/>
      <c r="AEQ1047"/>
      <c r="AER1047"/>
      <c r="AES1047"/>
      <c r="AET1047"/>
      <c r="AEU1047"/>
      <c r="AEV1047"/>
      <c r="AEW1047"/>
      <c r="AEX1047"/>
      <c r="AEY1047"/>
      <c r="AEZ1047"/>
      <c r="AFA1047"/>
      <c r="AFB1047"/>
      <c r="AFC1047"/>
      <c r="AFD1047"/>
      <c r="AFE1047"/>
      <c r="AFF1047"/>
      <c r="AFG1047"/>
      <c r="AFH1047"/>
      <c r="AFI1047"/>
      <c r="AFJ1047"/>
      <c r="AFK1047"/>
      <c r="AFL1047"/>
      <c r="AFM1047"/>
      <c r="AFN1047"/>
      <c r="AFO1047"/>
      <c r="AFP1047"/>
      <c r="AFQ1047"/>
      <c r="AFR1047"/>
      <c r="AFS1047"/>
      <c r="AFT1047"/>
      <c r="AFU1047"/>
      <c r="AFV1047"/>
      <c r="AFW1047"/>
      <c r="AFX1047"/>
      <c r="AFY1047"/>
      <c r="AFZ1047"/>
      <c r="AGA1047"/>
      <c r="AGB1047"/>
      <c r="AGC1047"/>
      <c r="AGD1047"/>
      <c r="AGE1047"/>
      <c r="AGF1047"/>
      <c r="AGG1047"/>
      <c r="AGH1047"/>
      <c r="AGI1047"/>
      <c r="AGJ1047"/>
      <c r="AGK1047"/>
      <c r="AGL1047"/>
      <c r="AGM1047"/>
      <c r="AGN1047"/>
      <c r="AGO1047"/>
      <c r="AGP1047"/>
      <c r="AGQ1047"/>
      <c r="AGR1047"/>
      <c r="AGS1047"/>
      <c r="AGT1047"/>
      <c r="AGU1047"/>
      <c r="AGV1047"/>
      <c r="AGW1047"/>
      <c r="AGX1047"/>
      <c r="AGY1047"/>
      <c r="AGZ1047"/>
      <c r="AHA1047"/>
      <c r="AHB1047"/>
      <c r="AHC1047"/>
      <c r="AHD1047"/>
      <c r="AHE1047"/>
      <c r="AHF1047"/>
      <c r="AHG1047"/>
      <c r="AHH1047"/>
      <c r="AHI1047"/>
      <c r="AHJ1047"/>
      <c r="AHK1047"/>
      <c r="AHL1047"/>
      <c r="AHM1047"/>
      <c r="AHN1047"/>
      <c r="AHO1047"/>
      <c r="AHP1047"/>
      <c r="AHQ1047"/>
      <c r="AHR1047"/>
      <c r="AHS1047"/>
      <c r="AHT1047"/>
      <c r="AHU1047"/>
      <c r="AHV1047"/>
      <c r="AHW1047"/>
      <c r="AHX1047"/>
      <c r="AHY1047"/>
      <c r="AHZ1047"/>
      <c r="AIA1047"/>
      <c r="AIB1047"/>
      <c r="AIC1047"/>
      <c r="AID1047"/>
      <c r="AIE1047"/>
      <c r="AIF1047"/>
      <c r="AIG1047"/>
      <c r="AIH1047"/>
      <c r="AII1047"/>
      <c r="AIJ1047"/>
      <c r="AIK1047"/>
      <c r="AIL1047"/>
      <c r="AIM1047"/>
      <c r="AIN1047"/>
      <c r="AIO1047"/>
      <c r="AIP1047"/>
      <c r="AIQ1047"/>
      <c r="AIR1047"/>
      <c r="AIS1047"/>
      <c r="AIT1047"/>
      <c r="AIU1047"/>
      <c r="AIV1047"/>
      <c r="AIW1047"/>
      <c r="AIX1047"/>
      <c r="AIY1047"/>
      <c r="AIZ1047"/>
      <c r="AJA1047"/>
      <c r="AJB1047"/>
      <c r="AJC1047"/>
      <c r="AJD1047"/>
      <c r="AJE1047"/>
      <c r="AJF1047"/>
      <c r="AJG1047"/>
      <c r="AJH1047"/>
      <c r="AJI1047"/>
      <c r="AJJ1047"/>
      <c r="AJK1047"/>
      <c r="AJL1047"/>
      <c r="AJM1047"/>
      <c r="AJN1047"/>
      <c r="AJO1047"/>
      <c r="AJP1047"/>
      <c r="AJQ1047"/>
      <c r="AJR1047"/>
      <c r="AJS1047"/>
      <c r="AJT1047"/>
      <c r="AJU1047"/>
      <c r="AJV1047"/>
      <c r="AJW1047"/>
      <c r="AJX1047"/>
      <c r="AJY1047"/>
      <c r="AJZ1047"/>
      <c r="AKA1047"/>
      <c r="AKB1047"/>
      <c r="AKC1047"/>
      <c r="AKD1047"/>
      <c r="AKE1047"/>
      <c r="AKF1047"/>
      <c r="AKG1047"/>
      <c r="AKH1047"/>
      <c r="AKI1047"/>
      <c r="AKJ1047"/>
      <c r="AKK1047"/>
      <c r="AKL1047"/>
      <c r="AKM1047"/>
      <c r="AKN1047"/>
      <c r="AKO1047"/>
      <c r="AKP1047"/>
      <c r="AKQ1047"/>
      <c r="AKR1047"/>
      <c r="AKS1047"/>
      <c r="AKT1047"/>
      <c r="AKU1047"/>
      <c r="AKV1047"/>
      <c r="AKW1047"/>
      <c r="AKX1047"/>
      <c r="AKY1047"/>
      <c r="AKZ1047"/>
      <c r="ALA1047"/>
      <c r="ALB1047"/>
      <c r="ALC1047"/>
      <c r="ALD1047"/>
      <c r="ALE1047"/>
      <c r="ALF1047"/>
      <c r="ALG1047"/>
      <c r="ALH1047"/>
      <c r="ALI1047"/>
      <c r="ALJ1047"/>
      <c r="ALK1047"/>
      <c r="ALL1047"/>
      <c r="ALM1047"/>
      <c r="ALN1047"/>
      <c r="ALO1047"/>
      <c r="ALP1047"/>
      <c r="ALQ1047"/>
      <c r="ALR1047"/>
      <c r="ALS1047"/>
      <c r="ALT1047"/>
      <c r="ALU1047"/>
      <c r="ALV1047"/>
      <c r="ALW1047"/>
      <c r="ALX1047"/>
      <c r="ALY1047"/>
      <c r="ALZ1047"/>
      <c r="AMA1047"/>
      <c r="AMB1047"/>
      <c r="AMC1047"/>
      <c r="AMD1047"/>
      <c r="AME1047"/>
      <c r="AMF1047"/>
      <c r="AMG1047"/>
      <c r="AMH1047"/>
      <c r="AMI1047"/>
    </row>
    <row r="1048" spans="1:1024" x14ac:dyDescent="0.2">
      <c r="A1048" s="19"/>
      <c r="B1048" s="20"/>
      <c r="C1048" s="20"/>
      <c r="D1048" s="20"/>
      <c r="E1048" s="28"/>
      <c r="F1048" s="20"/>
      <c r="G1048" s="20"/>
      <c r="H1048" s="22"/>
      <c r="I1048" s="23">
        <v>0.45050000000000001</v>
      </c>
      <c r="J1048" s="11"/>
      <c r="K1048" s="11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  <c r="ZP1048"/>
      <c r="ZQ1048"/>
      <c r="ZR1048"/>
      <c r="ZS1048"/>
      <c r="ZT1048"/>
      <c r="ZU1048"/>
      <c r="ZV1048"/>
      <c r="ZW1048"/>
      <c r="ZX1048"/>
      <c r="ZY1048"/>
      <c r="ZZ1048"/>
      <c r="AAA1048"/>
      <c r="AAB1048"/>
      <c r="AAC1048"/>
      <c r="AAD1048"/>
      <c r="AAE1048"/>
      <c r="AAF1048"/>
      <c r="AAG1048"/>
      <c r="AAH1048"/>
      <c r="AAI1048"/>
      <c r="AAJ1048"/>
      <c r="AAK1048"/>
      <c r="AAL1048"/>
      <c r="AAM1048"/>
      <c r="AAN1048"/>
      <c r="AAO1048"/>
      <c r="AAP1048"/>
      <c r="AAQ1048"/>
      <c r="AAR1048"/>
      <c r="AAS1048"/>
      <c r="AAT1048"/>
      <c r="AAU1048"/>
      <c r="AAV1048"/>
      <c r="AAW1048"/>
      <c r="AAX1048"/>
      <c r="AAY1048"/>
      <c r="AAZ1048"/>
      <c r="ABA1048"/>
      <c r="ABB1048"/>
      <c r="ABC1048"/>
      <c r="ABD1048"/>
      <c r="ABE1048"/>
      <c r="ABF1048"/>
      <c r="ABG1048"/>
      <c r="ABH1048"/>
      <c r="ABI1048"/>
      <c r="ABJ1048"/>
      <c r="ABK1048"/>
      <c r="ABL1048"/>
      <c r="ABM1048"/>
      <c r="ABN1048"/>
      <c r="ABO1048"/>
      <c r="ABP1048"/>
      <c r="ABQ1048"/>
      <c r="ABR1048"/>
      <c r="ABS1048"/>
      <c r="ABT1048"/>
      <c r="ABU1048"/>
      <c r="ABV1048"/>
      <c r="ABW1048"/>
      <c r="ABX1048"/>
      <c r="ABY1048"/>
      <c r="ABZ1048"/>
      <c r="ACA1048"/>
      <c r="ACB1048"/>
      <c r="ACC1048"/>
      <c r="ACD1048"/>
      <c r="ACE1048"/>
      <c r="ACF1048"/>
      <c r="ACG1048"/>
      <c r="ACH1048"/>
      <c r="ACI1048"/>
      <c r="ACJ1048"/>
      <c r="ACK1048"/>
      <c r="ACL1048"/>
      <c r="ACM1048"/>
      <c r="ACN1048"/>
      <c r="ACO1048"/>
      <c r="ACP1048"/>
      <c r="ACQ1048"/>
      <c r="ACR1048"/>
      <c r="ACS1048"/>
      <c r="ACT1048"/>
      <c r="ACU1048"/>
      <c r="ACV1048"/>
      <c r="ACW1048"/>
      <c r="ACX1048"/>
      <c r="ACY1048"/>
      <c r="ACZ1048"/>
      <c r="ADA1048"/>
      <c r="ADB1048"/>
      <c r="ADC1048"/>
      <c r="ADD1048"/>
      <c r="ADE1048"/>
      <c r="ADF1048"/>
      <c r="ADG1048"/>
      <c r="ADH1048"/>
      <c r="ADI1048"/>
      <c r="ADJ1048"/>
      <c r="ADK1048"/>
      <c r="ADL1048"/>
      <c r="ADM1048"/>
      <c r="ADN1048"/>
      <c r="ADO1048"/>
      <c r="ADP1048"/>
      <c r="ADQ1048"/>
      <c r="ADR1048"/>
      <c r="ADS1048"/>
      <c r="ADT1048"/>
      <c r="ADU1048"/>
      <c r="ADV1048"/>
      <c r="ADW1048"/>
      <c r="ADX1048"/>
      <c r="ADY1048"/>
      <c r="ADZ1048"/>
      <c r="AEA1048"/>
      <c r="AEB1048"/>
      <c r="AEC1048"/>
      <c r="AED1048"/>
      <c r="AEE1048"/>
      <c r="AEF1048"/>
      <c r="AEG1048"/>
      <c r="AEH1048"/>
      <c r="AEI1048"/>
      <c r="AEJ1048"/>
      <c r="AEK1048"/>
      <c r="AEL1048"/>
      <c r="AEM1048"/>
      <c r="AEN1048"/>
      <c r="AEO1048"/>
      <c r="AEP1048"/>
      <c r="AEQ1048"/>
      <c r="AER1048"/>
      <c r="AES1048"/>
      <c r="AET1048"/>
      <c r="AEU1048"/>
      <c r="AEV1048"/>
      <c r="AEW1048"/>
      <c r="AEX1048"/>
      <c r="AEY1048"/>
      <c r="AEZ1048"/>
      <c r="AFA1048"/>
      <c r="AFB1048"/>
      <c r="AFC1048"/>
      <c r="AFD1048"/>
      <c r="AFE1048"/>
      <c r="AFF1048"/>
      <c r="AFG1048"/>
      <c r="AFH1048"/>
      <c r="AFI1048"/>
      <c r="AFJ1048"/>
      <c r="AFK1048"/>
      <c r="AFL1048"/>
      <c r="AFM1048"/>
      <c r="AFN1048"/>
      <c r="AFO1048"/>
      <c r="AFP1048"/>
      <c r="AFQ1048"/>
      <c r="AFR1048"/>
      <c r="AFS1048"/>
      <c r="AFT1048"/>
      <c r="AFU1048"/>
      <c r="AFV1048"/>
      <c r="AFW1048"/>
      <c r="AFX1048"/>
      <c r="AFY1048"/>
      <c r="AFZ1048"/>
      <c r="AGA1048"/>
      <c r="AGB1048"/>
      <c r="AGC1048"/>
      <c r="AGD1048"/>
      <c r="AGE1048"/>
      <c r="AGF1048"/>
      <c r="AGG1048"/>
      <c r="AGH1048"/>
      <c r="AGI1048"/>
      <c r="AGJ1048"/>
      <c r="AGK1048"/>
      <c r="AGL1048"/>
      <c r="AGM1048"/>
      <c r="AGN1048"/>
      <c r="AGO1048"/>
      <c r="AGP1048"/>
      <c r="AGQ1048"/>
      <c r="AGR1048"/>
      <c r="AGS1048"/>
      <c r="AGT1048"/>
      <c r="AGU1048"/>
      <c r="AGV1048"/>
      <c r="AGW1048"/>
      <c r="AGX1048"/>
      <c r="AGY1048"/>
      <c r="AGZ1048"/>
      <c r="AHA1048"/>
      <c r="AHB1048"/>
      <c r="AHC1048"/>
      <c r="AHD1048"/>
      <c r="AHE1048"/>
      <c r="AHF1048"/>
      <c r="AHG1048"/>
      <c r="AHH1048"/>
      <c r="AHI1048"/>
      <c r="AHJ1048"/>
      <c r="AHK1048"/>
      <c r="AHL1048"/>
      <c r="AHM1048"/>
      <c r="AHN1048"/>
      <c r="AHO1048"/>
      <c r="AHP1048"/>
      <c r="AHQ1048"/>
      <c r="AHR1048"/>
      <c r="AHS1048"/>
      <c r="AHT1048"/>
      <c r="AHU1048"/>
      <c r="AHV1048"/>
      <c r="AHW1048"/>
      <c r="AHX1048"/>
      <c r="AHY1048"/>
      <c r="AHZ1048"/>
      <c r="AIA1048"/>
      <c r="AIB1048"/>
      <c r="AIC1048"/>
      <c r="AID1048"/>
      <c r="AIE1048"/>
      <c r="AIF1048"/>
      <c r="AIG1048"/>
      <c r="AIH1048"/>
      <c r="AII1048"/>
      <c r="AIJ1048"/>
      <c r="AIK1048"/>
      <c r="AIL1048"/>
      <c r="AIM1048"/>
      <c r="AIN1048"/>
      <c r="AIO1048"/>
      <c r="AIP1048"/>
      <c r="AIQ1048"/>
      <c r="AIR1048"/>
      <c r="AIS1048"/>
      <c r="AIT1048"/>
      <c r="AIU1048"/>
      <c r="AIV1048"/>
      <c r="AIW1048"/>
      <c r="AIX1048"/>
      <c r="AIY1048"/>
      <c r="AIZ1048"/>
      <c r="AJA1048"/>
      <c r="AJB1048"/>
      <c r="AJC1048"/>
      <c r="AJD1048"/>
      <c r="AJE1048"/>
      <c r="AJF1048"/>
      <c r="AJG1048"/>
      <c r="AJH1048"/>
      <c r="AJI1048"/>
      <c r="AJJ1048"/>
      <c r="AJK1048"/>
      <c r="AJL1048"/>
      <c r="AJM1048"/>
      <c r="AJN1048"/>
      <c r="AJO1048"/>
      <c r="AJP1048"/>
      <c r="AJQ1048"/>
      <c r="AJR1048"/>
      <c r="AJS1048"/>
      <c r="AJT1048"/>
      <c r="AJU1048"/>
      <c r="AJV1048"/>
      <c r="AJW1048"/>
      <c r="AJX1048"/>
      <c r="AJY1048"/>
      <c r="AJZ1048"/>
      <c r="AKA1048"/>
      <c r="AKB1048"/>
      <c r="AKC1048"/>
      <c r="AKD1048"/>
      <c r="AKE1048"/>
      <c r="AKF1048"/>
      <c r="AKG1048"/>
      <c r="AKH1048"/>
      <c r="AKI1048"/>
      <c r="AKJ1048"/>
      <c r="AKK1048"/>
      <c r="AKL1048"/>
      <c r="AKM1048"/>
      <c r="AKN1048"/>
      <c r="AKO1048"/>
      <c r="AKP1048"/>
      <c r="AKQ1048"/>
      <c r="AKR1048"/>
      <c r="AKS1048"/>
      <c r="AKT1048"/>
      <c r="AKU1048"/>
      <c r="AKV1048"/>
      <c r="AKW1048"/>
      <c r="AKX1048"/>
      <c r="AKY1048"/>
      <c r="AKZ1048"/>
      <c r="ALA1048"/>
      <c r="ALB1048"/>
      <c r="ALC1048"/>
      <c r="ALD1048"/>
      <c r="ALE1048"/>
      <c r="ALF1048"/>
      <c r="ALG1048"/>
      <c r="ALH1048"/>
      <c r="ALI1048"/>
      <c r="ALJ1048"/>
      <c r="ALK1048"/>
      <c r="ALL1048"/>
      <c r="ALM1048"/>
      <c r="ALN1048"/>
      <c r="ALO1048"/>
      <c r="ALP1048"/>
      <c r="ALQ1048"/>
      <c r="ALR1048"/>
      <c r="ALS1048"/>
      <c r="ALT1048"/>
      <c r="ALU1048"/>
      <c r="ALV1048"/>
      <c r="ALW1048"/>
      <c r="ALX1048"/>
      <c r="ALY1048"/>
      <c r="ALZ1048"/>
      <c r="AMA1048"/>
      <c r="AMB1048"/>
      <c r="AMC1048"/>
      <c r="AMD1048"/>
      <c r="AME1048"/>
      <c r="AMF1048"/>
      <c r="AMG1048"/>
      <c r="AMH1048"/>
      <c r="AMI1048"/>
    </row>
    <row r="1049" spans="1:1024" x14ac:dyDescent="0.2">
      <c r="A1049" s="19"/>
      <c r="B1049" s="20"/>
      <c r="C1049" s="20"/>
      <c r="D1049" s="20"/>
      <c r="E1049" s="28"/>
      <c r="F1049" s="20"/>
      <c r="G1049" s="20"/>
      <c r="H1049" s="22"/>
      <c r="I1049" s="23">
        <v>0.80579999999999996</v>
      </c>
      <c r="J1049" s="11"/>
      <c r="K1049" s="11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  <c r="ZP1049"/>
      <c r="ZQ1049"/>
      <c r="ZR1049"/>
      <c r="ZS1049"/>
      <c r="ZT1049"/>
      <c r="ZU1049"/>
      <c r="ZV1049"/>
      <c r="ZW1049"/>
      <c r="ZX1049"/>
      <c r="ZY1049"/>
      <c r="ZZ1049"/>
      <c r="AAA1049"/>
      <c r="AAB1049"/>
      <c r="AAC1049"/>
      <c r="AAD1049"/>
      <c r="AAE1049"/>
      <c r="AAF1049"/>
      <c r="AAG1049"/>
      <c r="AAH1049"/>
      <c r="AAI1049"/>
      <c r="AAJ1049"/>
      <c r="AAK1049"/>
      <c r="AAL1049"/>
      <c r="AAM1049"/>
      <c r="AAN1049"/>
      <c r="AAO1049"/>
      <c r="AAP1049"/>
      <c r="AAQ1049"/>
      <c r="AAR1049"/>
      <c r="AAS1049"/>
      <c r="AAT1049"/>
      <c r="AAU1049"/>
      <c r="AAV1049"/>
      <c r="AAW1049"/>
      <c r="AAX1049"/>
      <c r="AAY1049"/>
      <c r="AAZ1049"/>
      <c r="ABA1049"/>
      <c r="ABB1049"/>
      <c r="ABC1049"/>
      <c r="ABD1049"/>
      <c r="ABE1049"/>
      <c r="ABF1049"/>
      <c r="ABG1049"/>
      <c r="ABH1049"/>
      <c r="ABI1049"/>
      <c r="ABJ1049"/>
      <c r="ABK1049"/>
      <c r="ABL1049"/>
      <c r="ABM1049"/>
      <c r="ABN1049"/>
      <c r="ABO1049"/>
      <c r="ABP1049"/>
      <c r="ABQ1049"/>
      <c r="ABR1049"/>
      <c r="ABS1049"/>
      <c r="ABT1049"/>
      <c r="ABU1049"/>
      <c r="ABV1049"/>
      <c r="ABW1049"/>
      <c r="ABX1049"/>
      <c r="ABY1049"/>
      <c r="ABZ1049"/>
      <c r="ACA1049"/>
      <c r="ACB1049"/>
      <c r="ACC1049"/>
      <c r="ACD1049"/>
      <c r="ACE1049"/>
      <c r="ACF1049"/>
      <c r="ACG1049"/>
      <c r="ACH1049"/>
      <c r="ACI1049"/>
      <c r="ACJ1049"/>
      <c r="ACK1049"/>
      <c r="ACL1049"/>
      <c r="ACM1049"/>
      <c r="ACN1049"/>
      <c r="ACO1049"/>
      <c r="ACP1049"/>
      <c r="ACQ1049"/>
      <c r="ACR1049"/>
      <c r="ACS1049"/>
      <c r="ACT1049"/>
      <c r="ACU1049"/>
      <c r="ACV1049"/>
      <c r="ACW1049"/>
      <c r="ACX1049"/>
      <c r="ACY1049"/>
      <c r="ACZ1049"/>
      <c r="ADA1049"/>
      <c r="ADB1049"/>
      <c r="ADC1049"/>
      <c r="ADD1049"/>
      <c r="ADE1049"/>
      <c r="ADF1049"/>
      <c r="ADG1049"/>
      <c r="ADH1049"/>
      <c r="ADI1049"/>
      <c r="ADJ1049"/>
      <c r="ADK1049"/>
      <c r="ADL1049"/>
      <c r="ADM1049"/>
      <c r="ADN1049"/>
      <c r="ADO1049"/>
      <c r="ADP1049"/>
      <c r="ADQ1049"/>
      <c r="ADR1049"/>
      <c r="ADS1049"/>
      <c r="ADT1049"/>
      <c r="ADU1049"/>
      <c r="ADV1049"/>
      <c r="ADW1049"/>
      <c r="ADX1049"/>
      <c r="ADY1049"/>
      <c r="ADZ1049"/>
      <c r="AEA1049"/>
      <c r="AEB1049"/>
      <c r="AEC1049"/>
      <c r="AED1049"/>
      <c r="AEE1049"/>
      <c r="AEF1049"/>
      <c r="AEG1049"/>
      <c r="AEH1049"/>
      <c r="AEI1049"/>
      <c r="AEJ1049"/>
      <c r="AEK1049"/>
      <c r="AEL1049"/>
      <c r="AEM1049"/>
      <c r="AEN1049"/>
      <c r="AEO1049"/>
      <c r="AEP1049"/>
      <c r="AEQ1049"/>
      <c r="AER1049"/>
      <c r="AES1049"/>
      <c r="AET1049"/>
      <c r="AEU1049"/>
      <c r="AEV1049"/>
      <c r="AEW1049"/>
      <c r="AEX1049"/>
      <c r="AEY1049"/>
      <c r="AEZ1049"/>
      <c r="AFA1049"/>
      <c r="AFB1049"/>
      <c r="AFC1049"/>
      <c r="AFD1049"/>
      <c r="AFE1049"/>
      <c r="AFF1049"/>
      <c r="AFG1049"/>
      <c r="AFH1049"/>
      <c r="AFI1049"/>
      <c r="AFJ1049"/>
      <c r="AFK1049"/>
      <c r="AFL1049"/>
      <c r="AFM1049"/>
      <c r="AFN1049"/>
      <c r="AFO1049"/>
      <c r="AFP1049"/>
      <c r="AFQ1049"/>
      <c r="AFR1049"/>
      <c r="AFS1049"/>
      <c r="AFT1049"/>
      <c r="AFU1049"/>
      <c r="AFV1049"/>
      <c r="AFW1049"/>
      <c r="AFX1049"/>
      <c r="AFY1049"/>
      <c r="AFZ1049"/>
      <c r="AGA1049"/>
      <c r="AGB1049"/>
      <c r="AGC1049"/>
      <c r="AGD1049"/>
      <c r="AGE1049"/>
      <c r="AGF1049"/>
      <c r="AGG1049"/>
      <c r="AGH1049"/>
      <c r="AGI1049"/>
      <c r="AGJ1049"/>
      <c r="AGK1049"/>
      <c r="AGL1049"/>
      <c r="AGM1049"/>
      <c r="AGN1049"/>
      <c r="AGO1049"/>
      <c r="AGP1049"/>
      <c r="AGQ1049"/>
      <c r="AGR1049"/>
      <c r="AGS1049"/>
      <c r="AGT1049"/>
      <c r="AGU1049"/>
      <c r="AGV1049"/>
      <c r="AGW1049"/>
      <c r="AGX1049"/>
      <c r="AGY1049"/>
      <c r="AGZ1049"/>
      <c r="AHA1049"/>
      <c r="AHB1049"/>
      <c r="AHC1049"/>
      <c r="AHD1049"/>
      <c r="AHE1049"/>
      <c r="AHF1049"/>
      <c r="AHG1049"/>
      <c r="AHH1049"/>
      <c r="AHI1049"/>
      <c r="AHJ1049"/>
      <c r="AHK1049"/>
      <c r="AHL1049"/>
      <c r="AHM1049"/>
      <c r="AHN1049"/>
      <c r="AHO1049"/>
      <c r="AHP1049"/>
      <c r="AHQ1049"/>
      <c r="AHR1049"/>
      <c r="AHS1049"/>
      <c r="AHT1049"/>
      <c r="AHU1049"/>
      <c r="AHV1049"/>
      <c r="AHW1049"/>
      <c r="AHX1049"/>
      <c r="AHY1049"/>
      <c r="AHZ1049"/>
      <c r="AIA1049"/>
      <c r="AIB1049"/>
      <c r="AIC1049"/>
      <c r="AID1049"/>
      <c r="AIE1049"/>
      <c r="AIF1049"/>
      <c r="AIG1049"/>
      <c r="AIH1049"/>
      <c r="AII1049"/>
      <c r="AIJ1049"/>
      <c r="AIK1049"/>
      <c r="AIL1049"/>
      <c r="AIM1049"/>
      <c r="AIN1049"/>
      <c r="AIO1049"/>
      <c r="AIP1049"/>
      <c r="AIQ1049"/>
      <c r="AIR1049"/>
      <c r="AIS1049"/>
      <c r="AIT1049"/>
      <c r="AIU1049"/>
      <c r="AIV1049"/>
      <c r="AIW1049"/>
      <c r="AIX1049"/>
      <c r="AIY1049"/>
      <c r="AIZ1049"/>
      <c r="AJA1049"/>
      <c r="AJB1049"/>
      <c r="AJC1049"/>
      <c r="AJD1049"/>
      <c r="AJE1049"/>
      <c r="AJF1049"/>
      <c r="AJG1049"/>
      <c r="AJH1049"/>
      <c r="AJI1049"/>
      <c r="AJJ1049"/>
      <c r="AJK1049"/>
      <c r="AJL1049"/>
      <c r="AJM1049"/>
      <c r="AJN1049"/>
      <c r="AJO1049"/>
      <c r="AJP1049"/>
      <c r="AJQ1049"/>
      <c r="AJR1049"/>
      <c r="AJS1049"/>
      <c r="AJT1049"/>
      <c r="AJU1049"/>
      <c r="AJV1049"/>
      <c r="AJW1049"/>
      <c r="AJX1049"/>
      <c r="AJY1049"/>
      <c r="AJZ1049"/>
      <c r="AKA1049"/>
      <c r="AKB1049"/>
      <c r="AKC1049"/>
      <c r="AKD1049"/>
      <c r="AKE1049"/>
      <c r="AKF1049"/>
      <c r="AKG1049"/>
      <c r="AKH1049"/>
      <c r="AKI1049"/>
      <c r="AKJ1049"/>
      <c r="AKK1049"/>
      <c r="AKL1049"/>
      <c r="AKM1049"/>
      <c r="AKN1049"/>
      <c r="AKO1049"/>
      <c r="AKP1049"/>
      <c r="AKQ1049"/>
      <c r="AKR1049"/>
      <c r="AKS1049"/>
      <c r="AKT1049"/>
      <c r="AKU1049"/>
      <c r="AKV1049"/>
      <c r="AKW1049"/>
      <c r="AKX1049"/>
      <c r="AKY1049"/>
      <c r="AKZ1049"/>
      <c r="ALA1049"/>
      <c r="ALB1049"/>
      <c r="ALC1049"/>
      <c r="ALD1049"/>
      <c r="ALE1049"/>
      <c r="ALF1049"/>
      <c r="ALG1049"/>
      <c r="ALH1049"/>
      <c r="ALI1049"/>
      <c r="ALJ1049"/>
      <c r="ALK1049"/>
      <c r="ALL1049"/>
      <c r="ALM1049"/>
      <c r="ALN1049"/>
      <c r="ALO1049"/>
      <c r="ALP1049"/>
      <c r="ALQ1049"/>
      <c r="ALR1049"/>
      <c r="ALS1049"/>
      <c r="ALT1049"/>
      <c r="ALU1049"/>
      <c r="ALV1049"/>
      <c r="ALW1049"/>
      <c r="ALX1049"/>
      <c r="ALY1049"/>
      <c r="ALZ1049"/>
      <c r="AMA1049"/>
      <c r="AMB1049"/>
      <c r="AMC1049"/>
      <c r="AMD1049"/>
      <c r="AME1049"/>
      <c r="AMF1049"/>
      <c r="AMG1049"/>
      <c r="AMH1049"/>
      <c r="AMI1049"/>
    </row>
    <row r="1050" spans="1:1024" x14ac:dyDescent="0.2">
      <c r="A1050" s="19"/>
      <c r="B1050" s="20"/>
      <c r="C1050" s="20"/>
      <c r="D1050" s="20"/>
      <c r="E1050" s="28"/>
      <c r="F1050" s="20"/>
      <c r="G1050" s="20"/>
      <c r="H1050" s="22"/>
      <c r="I1050" s="23">
        <v>0.45569999999999999</v>
      </c>
      <c r="J1050" s="11"/>
      <c r="K1050" s="11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  <c r="ZP1050"/>
      <c r="ZQ1050"/>
      <c r="ZR1050"/>
      <c r="ZS1050"/>
      <c r="ZT1050"/>
      <c r="ZU1050"/>
      <c r="ZV1050"/>
      <c r="ZW1050"/>
      <c r="ZX1050"/>
      <c r="ZY1050"/>
      <c r="ZZ1050"/>
      <c r="AAA1050"/>
      <c r="AAB1050"/>
      <c r="AAC1050"/>
      <c r="AAD1050"/>
      <c r="AAE1050"/>
      <c r="AAF1050"/>
      <c r="AAG1050"/>
      <c r="AAH1050"/>
      <c r="AAI1050"/>
      <c r="AAJ1050"/>
      <c r="AAK1050"/>
      <c r="AAL1050"/>
      <c r="AAM1050"/>
      <c r="AAN1050"/>
      <c r="AAO1050"/>
      <c r="AAP1050"/>
      <c r="AAQ1050"/>
      <c r="AAR1050"/>
      <c r="AAS1050"/>
      <c r="AAT1050"/>
      <c r="AAU1050"/>
      <c r="AAV1050"/>
      <c r="AAW1050"/>
      <c r="AAX1050"/>
      <c r="AAY1050"/>
      <c r="AAZ1050"/>
      <c r="ABA1050"/>
      <c r="ABB1050"/>
      <c r="ABC1050"/>
      <c r="ABD1050"/>
      <c r="ABE1050"/>
      <c r="ABF1050"/>
      <c r="ABG1050"/>
      <c r="ABH1050"/>
      <c r="ABI1050"/>
      <c r="ABJ1050"/>
      <c r="ABK1050"/>
      <c r="ABL1050"/>
      <c r="ABM1050"/>
      <c r="ABN1050"/>
      <c r="ABO1050"/>
      <c r="ABP1050"/>
      <c r="ABQ1050"/>
      <c r="ABR1050"/>
      <c r="ABS1050"/>
      <c r="ABT1050"/>
      <c r="ABU1050"/>
      <c r="ABV1050"/>
      <c r="ABW1050"/>
      <c r="ABX1050"/>
      <c r="ABY1050"/>
      <c r="ABZ1050"/>
      <c r="ACA1050"/>
      <c r="ACB1050"/>
      <c r="ACC1050"/>
      <c r="ACD1050"/>
      <c r="ACE1050"/>
      <c r="ACF1050"/>
      <c r="ACG1050"/>
      <c r="ACH1050"/>
      <c r="ACI1050"/>
      <c r="ACJ1050"/>
      <c r="ACK1050"/>
      <c r="ACL1050"/>
      <c r="ACM1050"/>
      <c r="ACN1050"/>
      <c r="ACO1050"/>
      <c r="ACP1050"/>
      <c r="ACQ1050"/>
      <c r="ACR1050"/>
      <c r="ACS1050"/>
      <c r="ACT1050"/>
      <c r="ACU1050"/>
      <c r="ACV1050"/>
      <c r="ACW1050"/>
      <c r="ACX1050"/>
      <c r="ACY1050"/>
      <c r="ACZ1050"/>
      <c r="ADA1050"/>
      <c r="ADB1050"/>
      <c r="ADC1050"/>
      <c r="ADD1050"/>
      <c r="ADE1050"/>
      <c r="ADF1050"/>
      <c r="ADG1050"/>
      <c r="ADH1050"/>
      <c r="ADI1050"/>
      <c r="ADJ1050"/>
      <c r="ADK1050"/>
      <c r="ADL1050"/>
      <c r="ADM1050"/>
      <c r="ADN1050"/>
      <c r="ADO1050"/>
      <c r="ADP1050"/>
      <c r="ADQ1050"/>
      <c r="ADR1050"/>
      <c r="ADS1050"/>
      <c r="ADT1050"/>
      <c r="ADU1050"/>
      <c r="ADV1050"/>
      <c r="ADW1050"/>
      <c r="ADX1050"/>
      <c r="ADY1050"/>
      <c r="ADZ1050"/>
      <c r="AEA1050"/>
      <c r="AEB1050"/>
      <c r="AEC1050"/>
      <c r="AED1050"/>
      <c r="AEE1050"/>
      <c r="AEF1050"/>
      <c r="AEG1050"/>
      <c r="AEH1050"/>
      <c r="AEI1050"/>
      <c r="AEJ1050"/>
      <c r="AEK1050"/>
      <c r="AEL1050"/>
      <c r="AEM1050"/>
      <c r="AEN1050"/>
      <c r="AEO1050"/>
      <c r="AEP1050"/>
      <c r="AEQ1050"/>
      <c r="AER1050"/>
      <c r="AES1050"/>
      <c r="AET1050"/>
      <c r="AEU1050"/>
      <c r="AEV1050"/>
      <c r="AEW1050"/>
      <c r="AEX1050"/>
      <c r="AEY1050"/>
      <c r="AEZ1050"/>
      <c r="AFA1050"/>
      <c r="AFB1050"/>
      <c r="AFC1050"/>
      <c r="AFD1050"/>
      <c r="AFE1050"/>
      <c r="AFF1050"/>
      <c r="AFG1050"/>
      <c r="AFH1050"/>
      <c r="AFI1050"/>
      <c r="AFJ1050"/>
      <c r="AFK1050"/>
      <c r="AFL1050"/>
      <c r="AFM1050"/>
      <c r="AFN1050"/>
      <c r="AFO1050"/>
      <c r="AFP1050"/>
      <c r="AFQ1050"/>
      <c r="AFR1050"/>
      <c r="AFS1050"/>
      <c r="AFT1050"/>
      <c r="AFU1050"/>
      <c r="AFV1050"/>
      <c r="AFW1050"/>
      <c r="AFX1050"/>
      <c r="AFY1050"/>
      <c r="AFZ1050"/>
      <c r="AGA1050"/>
      <c r="AGB1050"/>
      <c r="AGC1050"/>
      <c r="AGD1050"/>
      <c r="AGE1050"/>
      <c r="AGF1050"/>
      <c r="AGG1050"/>
      <c r="AGH1050"/>
      <c r="AGI1050"/>
      <c r="AGJ1050"/>
      <c r="AGK1050"/>
      <c r="AGL1050"/>
      <c r="AGM1050"/>
      <c r="AGN1050"/>
      <c r="AGO1050"/>
      <c r="AGP1050"/>
      <c r="AGQ1050"/>
      <c r="AGR1050"/>
      <c r="AGS1050"/>
      <c r="AGT1050"/>
      <c r="AGU1050"/>
      <c r="AGV1050"/>
      <c r="AGW1050"/>
      <c r="AGX1050"/>
      <c r="AGY1050"/>
      <c r="AGZ1050"/>
      <c r="AHA1050"/>
      <c r="AHB1050"/>
      <c r="AHC1050"/>
      <c r="AHD1050"/>
      <c r="AHE1050"/>
      <c r="AHF1050"/>
      <c r="AHG1050"/>
      <c r="AHH1050"/>
      <c r="AHI1050"/>
      <c r="AHJ1050"/>
      <c r="AHK1050"/>
      <c r="AHL1050"/>
      <c r="AHM1050"/>
      <c r="AHN1050"/>
      <c r="AHO1050"/>
      <c r="AHP1050"/>
      <c r="AHQ1050"/>
      <c r="AHR1050"/>
      <c r="AHS1050"/>
      <c r="AHT1050"/>
      <c r="AHU1050"/>
      <c r="AHV1050"/>
      <c r="AHW1050"/>
      <c r="AHX1050"/>
      <c r="AHY1050"/>
      <c r="AHZ1050"/>
      <c r="AIA1050"/>
      <c r="AIB1050"/>
      <c r="AIC1050"/>
      <c r="AID1050"/>
      <c r="AIE1050"/>
      <c r="AIF1050"/>
      <c r="AIG1050"/>
      <c r="AIH1050"/>
      <c r="AII1050"/>
      <c r="AIJ1050"/>
      <c r="AIK1050"/>
      <c r="AIL1050"/>
      <c r="AIM1050"/>
      <c r="AIN1050"/>
      <c r="AIO1050"/>
      <c r="AIP1050"/>
      <c r="AIQ1050"/>
      <c r="AIR1050"/>
      <c r="AIS1050"/>
      <c r="AIT1050"/>
      <c r="AIU1050"/>
      <c r="AIV1050"/>
      <c r="AIW1050"/>
      <c r="AIX1050"/>
      <c r="AIY1050"/>
      <c r="AIZ1050"/>
      <c r="AJA1050"/>
      <c r="AJB1050"/>
      <c r="AJC1050"/>
      <c r="AJD1050"/>
      <c r="AJE1050"/>
      <c r="AJF1050"/>
      <c r="AJG1050"/>
      <c r="AJH1050"/>
      <c r="AJI1050"/>
      <c r="AJJ1050"/>
      <c r="AJK1050"/>
      <c r="AJL1050"/>
      <c r="AJM1050"/>
      <c r="AJN1050"/>
      <c r="AJO1050"/>
      <c r="AJP1050"/>
      <c r="AJQ1050"/>
      <c r="AJR1050"/>
      <c r="AJS1050"/>
      <c r="AJT1050"/>
      <c r="AJU1050"/>
      <c r="AJV1050"/>
      <c r="AJW1050"/>
      <c r="AJX1050"/>
      <c r="AJY1050"/>
      <c r="AJZ1050"/>
      <c r="AKA1050"/>
      <c r="AKB1050"/>
      <c r="AKC1050"/>
      <c r="AKD1050"/>
      <c r="AKE1050"/>
      <c r="AKF1050"/>
      <c r="AKG1050"/>
      <c r="AKH1050"/>
      <c r="AKI1050"/>
      <c r="AKJ1050"/>
      <c r="AKK1050"/>
      <c r="AKL1050"/>
      <c r="AKM1050"/>
      <c r="AKN1050"/>
      <c r="AKO1050"/>
      <c r="AKP1050"/>
      <c r="AKQ1050"/>
      <c r="AKR1050"/>
      <c r="AKS1050"/>
      <c r="AKT1050"/>
      <c r="AKU1050"/>
      <c r="AKV1050"/>
      <c r="AKW1050"/>
      <c r="AKX1050"/>
      <c r="AKY1050"/>
      <c r="AKZ1050"/>
      <c r="ALA1050"/>
      <c r="ALB1050"/>
      <c r="ALC1050"/>
      <c r="ALD1050"/>
      <c r="ALE1050"/>
      <c r="ALF1050"/>
      <c r="ALG1050"/>
      <c r="ALH1050"/>
      <c r="ALI1050"/>
      <c r="ALJ1050"/>
      <c r="ALK1050"/>
      <c r="ALL1050"/>
      <c r="ALM1050"/>
      <c r="ALN1050"/>
      <c r="ALO1050"/>
      <c r="ALP1050"/>
      <c r="ALQ1050"/>
      <c r="ALR1050"/>
      <c r="ALS1050"/>
      <c r="ALT1050"/>
      <c r="ALU1050"/>
      <c r="ALV1050"/>
      <c r="ALW1050"/>
      <c r="ALX1050"/>
      <c r="ALY1050"/>
      <c r="ALZ1050"/>
      <c r="AMA1050"/>
      <c r="AMB1050"/>
      <c r="AMC1050"/>
      <c r="AMD1050"/>
      <c r="AME1050"/>
      <c r="AMF1050"/>
      <c r="AMG1050"/>
      <c r="AMH1050"/>
      <c r="AMI1050"/>
    </row>
    <row r="1051" spans="1:1024" x14ac:dyDescent="0.2">
      <c r="A1051" s="19"/>
      <c r="B1051" s="20"/>
      <c r="C1051" s="20"/>
      <c r="D1051" s="20"/>
      <c r="E1051" s="28"/>
      <c r="F1051" s="20"/>
      <c r="G1051" s="20"/>
      <c r="H1051" s="22"/>
      <c r="I1051" s="23">
        <v>0.4985</v>
      </c>
      <c r="J1051" s="11"/>
      <c r="K1051" s="1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  <c r="ZP1051"/>
      <c r="ZQ1051"/>
      <c r="ZR1051"/>
      <c r="ZS1051"/>
      <c r="ZT1051"/>
      <c r="ZU1051"/>
      <c r="ZV1051"/>
      <c r="ZW1051"/>
      <c r="ZX1051"/>
      <c r="ZY1051"/>
      <c r="ZZ1051"/>
      <c r="AAA1051"/>
      <c r="AAB1051"/>
      <c r="AAC1051"/>
      <c r="AAD1051"/>
      <c r="AAE1051"/>
      <c r="AAF1051"/>
      <c r="AAG1051"/>
      <c r="AAH1051"/>
      <c r="AAI1051"/>
      <c r="AAJ1051"/>
      <c r="AAK1051"/>
      <c r="AAL1051"/>
      <c r="AAM1051"/>
      <c r="AAN1051"/>
      <c r="AAO1051"/>
      <c r="AAP1051"/>
      <c r="AAQ1051"/>
      <c r="AAR1051"/>
      <c r="AAS1051"/>
      <c r="AAT1051"/>
      <c r="AAU1051"/>
      <c r="AAV1051"/>
      <c r="AAW1051"/>
      <c r="AAX1051"/>
      <c r="AAY1051"/>
      <c r="AAZ1051"/>
      <c r="ABA1051"/>
      <c r="ABB1051"/>
      <c r="ABC1051"/>
      <c r="ABD1051"/>
      <c r="ABE1051"/>
      <c r="ABF1051"/>
      <c r="ABG1051"/>
      <c r="ABH1051"/>
      <c r="ABI1051"/>
      <c r="ABJ1051"/>
      <c r="ABK1051"/>
      <c r="ABL1051"/>
      <c r="ABM1051"/>
      <c r="ABN1051"/>
      <c r="ABO1051"/>
      <c r="ABP1051"/>
      <c r="ABQ1051"/>
      <c r="ABR1051"/>
      <c r="ABS1051"/>
      <c r="ABT1051"/>
      <c r="ABU1051"/>
      <c r="ABV1051"/>
      <c r="ABW1051"/>
      <c r="ABX1051"/>
      <c r="ABY1051"/>
      <c r="ABZ1051"/>
      <c r="ACA1051"/>
      <c r="ACB1051"/>
      <c r="ACC1051"/>
      <c r="ACD1051"/>
      <c r="ACE1051"/>
      <c r="ACF1051"/>
      <c r="ACG1051"/>
      <c r="ACH1051"/>
      <c r="ACI1051"/>
      <c r="ACJ1051"/>
      <c r="ACK1051"/>
      <c r="ACL1051"/>
      <c r="ACM1051"/>
      <c r="ACN1051"/>
      <c r="ACO1051"/>
      <c r="ACP1051"/>
      <c r="ACQ1051"/>
      <c r="ACR1051"/>
      <c r="ACS1051"/>
      <c r="ACT1051"/>
      <c r="ACU1051"/>
      <c r="ACV1051"/>
      <c r="ACW1051"/>
      <c r="ACX1051"/>
      <c r="ACY1051"/>
      <c r="ACZ1051"/>
      <c r="ADA1051"/>
      <c r="ADB1051"/>
      <c r="ADC1051"/>
      <c r="ADD1051"/>
      <c r="ADE1051"/>
      <c r="ADF1051"/>
      <c r="ADG1051"/>
      <c r="ADH1051"/>
      <c r="ADI1051"/>
      <c r="ADJ1051"/>
      <c r="ADK1051"/>
      <c r="ADL1051"/>
      <c r="ADM1051"/>
      <c r="ADN1051"/>
      <c r="ADO1051"/>
      <c r="ADP1051"/>
      <c r="ADQ1051"/>
      <c r="ADR1051"/>
      <c r="ADS1051"/>
      <c r="ADT1051"/>
      <c r="ADU1051"/>
      <c r="ADV1051"/>
      <c r="ADW1051"/>
      <c r="ADX1051"/>
      <c r="ADY1051"/>
      <c r="ADZ1051"/>
      <c r="AEA1051"/>
      <c r="AEB1051"/>
      <c r="AEC1051"/>
      <c r="AED1051"/>
      <c r="AEE1051"/>
      <c r="AEF1051"/>
      <c r="AEG1051"/>
      <c r="AEH1051"/>
      <c r="AEI1051"/>
      <c r="AEJ1051"/>
      <c r="AEK1051"/>
      <c r="AEL1051"/>
      <c r="AEM1051"/>
      <c r="AEN1051"/>
      <c r="AEO1051"/>
      <c r="AEP1051"/>
      <c r="AEQ1051"/>
      <c r="AER1051"/>
      <c r="AES1051"/>
      <c r="AET1051"/>
      <c r="AEU1051"/>
      <c r="AEV1051"/>
      <c r="AEW1051"/>
      <c r="AEX1051"/>
      <c r="AEY1051"/>
      <c r="AEZ1051"/>
      <c r="AFA1051"/>
      <c r="AFB1051"/>
      <c r="AFC1051"/>
      <c r="AFD1051"/>
      <c r="AFE1051"/>
      <c r="AFF1051"/>
      <c r="AFG1051"/>
      <c r="AFH1051"/>
      <c r="AFI1051"/>
      <c r="AFJ1051"/>
      <c r="AFK1051"/>
      <c r="AFL1051"/>
      <c r="AFM1051"/>
      <c r="AFN1051"/>
      <c r="AFO1051"/>
      <c r="AFP1051"/>
      <c r="AFQ1051"/>
      <c r="AFR1051"/>
      <c r="AFS1051"/>
      <c r="AFT1051"/>
      <c r="AFU1051"/>
      <c r="AFV1051"/>
      <c r="AFW1051"/>
      <c r="AFX1051"/>
      <c r="AFY1051"/>
      <c r="AFZ1051"/>
      <c r="AGA1051"/>
      <c r="AGB1051"/>
      <c r="AGC1051"/>
      <c r="AGD1051"/>
      <c r="AGE1051"/>
      <c r="AGF1051"/>
      <c r="AGG1051"/>
      <c r="AGH1051"/>
      <c r="AGI1051"/>
      <c r="AGJ1051"/>
      <c r="AGK1051"/>
      <c r="AGL1051"/>
      <c r="AGM1051"/>
      <c r="AGN1051"/>
      <c r="AGO1051"/>
      <c r="AGP1051"/>
      <c r="AGQ1051"/>
      <c r="AGR1051"/>
      <c r="AGS1051"/>
      <c r="AGT1051"/>
      <c r="AGU1051"/>
      <c r="AGV1051"/>
      <c r="AGW1051"/>
      <c r="AGX1051"/>
      <c r="AGY1051"/>
      <c r="AGZ1051"/>
      <c r="AHA1051"/>
      <c r="AHB1051"/>
      <c r="AHC1051"/>
      <c r="AHD1051"/>
      <c r="AHE1051"/>
      <c r="AHF1051"/>
      <c r="AHG1051"/>
      <c r="AHH1051"/>
      <c r="AHI1051"/>
      <c r="AHJ1051"/>
      <c r="AHK1051"/>
      <c r="AHL1051"/>
      <c r="AHM1051"/>
      <c r="AHN1051"/>
      <c r="AHO1051"/>
      <c r="AHP1051"/>
      <c r="AHQ1051"/>
      <c r="AHR1051"/>
      <c r="AHS1051"/>
      <c r="AHT1051"/>
      <c r="AHU1051"/>
      <c r="AHV1051"/>
      <c r="AHW1051"/>
      <c r="AHX1051"/>
      <c r="AHY1051"/>
      <c r="AHZ1051"/>
      <c r="AIA1051"/>
      <c r="AIB1051"/>
      <c r="AIC1051"/>
      <c r="AID1051"/>
      <c r="AIE1051"/>
      <c r="AIF1051"/>
      <c r="AIG1051"/>
      <c r="AIH1051"/>
      <c r="AII1051"/>
      <c r="AIJ1051"/>
      <c r="AIK1051"/>
      <c r="AIL1051"/>
      <c r="AIM1051"/>
      <c r="AIN1051"/>
      <c r="AIO1051"/>
      <c r="AIP1051"/>
      <c r="AIQ1051"/>
      <c r="AIR1051"/>
      <c r="AIS1051"/>
      <c r="AIT1051"/>
      <c r="AIU1051"/>
      <c r="AIV1051"/>
      <c r="AIW1051"/>
      <c r="AIX1051"/>
      <c r="AIY1051"/>
      <c r="AIZ1051"/>
      <c r="AJA1051"/>
      <c r="AJB1051"/>
      <c r="AJC1051"/>
      <c r="AJD1051"/>
      <c r="AJE1051"/>
      <c r="AJF1051"/>
      <c r="AJG1051"/>
      <c r="AJH1051"/>
      <c r="AJI1051"/>
      <c r="AJJ1051"/>
      <c r="AJK1051"/>
      <c r="AJL1051"/>
      <c r="AJM1051"/>
      <c r="AJN1051"/>
      <c r="AJO1051"/>
      <c r="AJP1051"/>
      <c r="AJQ1051"/>
      <c r="AJR1051"/>
      <c r="AJS1051"/>
      <c r="AJT1051"/>
      <c r="AJU1051"/>
      <c r="AJV1051"/>
      <c r="AJW1051"/>
      <c r="AJX1051"/>
      <c r="AJY1051"/>
      <c r="AJZ1051"/>
      <c r="AKA1051"/>
      <c r="AKB1051"/>
      <c r="AKC1051"/>
      <c r="AKD1051"/>
      <c r="AKE1051"/>
      <c r="AKF1051"/>
      <c r="AKG1051"/>
      <c r="AKH1051"/>
      <c r="AKI1051"/>
      <c r="AKJ1051"/>
      <c r="AKK1051"/>
      <c r="AKL1051"/>
      <c r="AKM1051"/>
      <c r="AKN1051"/>
      <c r="AKO1051"/>
      <c r="AKP1051"/>
      <c r="AKQ1051"/>
      <c r="AKR1051"/>
      <c r="AKS1051"/>
      <c r="AKT1051"/>
      <c r="AKU1051"/>
      <c r="AKV1051"/>
      <c r="AKW1051"/>
      <c r="AKX1051"/>
      <c r="AKY1051"/>
      <c r="AKZ1051"/>
      <c r="ALA1051"/>
      <c r="ALB1051"/>
      <c r="ALC1051"/>
      <c r="ALD1051"/>
      <c r="ALE1051"/>
      <c r="ALF1051"/>
      <c r="ALG1051"/>
      <c r="ALH1051"/>
      <c r="ALI1051"/>
      <c r="ALJ1051"/>
      <c r="ALK1051"/>
      <c r="ALL1051"/>
      <c r="ALM1051"/>
      <c r="ALN1051"/>
      <c r="ALO1051"/>
      <c r="ALP1051"/>
      <c r="ALQ1051"/>
      <c r="ALR1051"/>
      <c r="ALS1051"/>
      <c r="ALT1051"/>
      <c r="ALU1051"/>
      <c r="ALV1051"/>
      <c r="ALW1051"/>
      <c r="ALX1051"/>
      <c r="ALY1051"/>
      <c r="ALZ1051"/>
      <c r="AMA1051"/>
      <c r="AMB1051"/>
      <c r="AMC1051"/>
      <c r="AMD1051"/>
      <c r="AME1051"/>
      <c r="AMF1051"/>
      <c r="AMG1051"/>
      <c r="AMH1051"/>
      <c r="AMI1051"/>
    </row>
    <row r="1052" spans="1:1024" x14ac:dyDescent="0.2">
      <c r="A1052" s="19"/>
      <c r="B1052" s="20"/>
      <c r="C1052" s="20"/>
      <c r="D1052" s="20"/>
      <c r="E1052" s="28"/>
      <c r="F1052" s="20"/>
      <c r="G1052" s="20"/>
      <c r="H1052" s="22"/>
      <c r="I1052" s="23">
        <v>0</v>
      </c>
      <c r="J1052" s="11"/>
      <c r="K1052" s="11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  <c r="ZP1052"/>
      <c r="ZQ1052"/>
      <c r="ZR1052"/>
      <c r="ZS1052"/>
      <c r="ZT1052"/>
      <c r="ZU1052"/>
      <c r="ZV1052"/>
      <c r="ZW1052"/>
      <c r="ZX1052"/>
      <c r="ZY1052"/>
      <c r="ZZ1052"/>
      <c r="AAA1052"/>
      <c r="AAB1052"/>
      <c r="AAC1052"/>
      <c r="AAD1052"/>
      <c r="AAE1052"/>
      <c r="AAF1052"/>
      <c r="AAG1052"/>
      <c r="AAH1052"/>
      <c r="AAI1052"/>
      <c r="AAJ1052"/>
      <c r="AAK1052"/>
      <c r="AAL1052"/>
      <c r="AAM1052"/>
      <c r="AAN1052"/>
      <c r="AAO1052"/>
      <c r="AAP1052"/>
      <c r="AAQ1052"/>
      <c r="AAR1052"/>
      <c r="AAS1052"/>
      <c r="AAT1052"/>
      <c r="AAU1052"/>
      <c r="AAV1052"/>
      <c r="AAW1052"/>
      <c r="AAX1052"/>
      <c r="AAY1052"/>
      <c r="AAZ1052"/>
      <c r="ABA1052"/>
      <c r="ABB1052"/>
      <c r="ABC1052"/>
      <c r="ABD1052"/>
      <c r="ABE1052"/>
      <c r="ABF1052"/>
      <c r="ABG1052"/>
      <c r="ABH1052"/>
      <c r="ABI1052"/>
      <c r="ABJ1052"/>
      <c r="ABK1052"/>
      <c r="ABL1052"/>
      <c r="ABM1052"/>
      <c r="ABN1052"/>
      <c r="ABO1052"/>
      <c r="ABP1052"/>
      <c r="ABQ1052"/>
      <c r="ABR1052"/>
      <c r="ABS1052"/>
      <c r="ABT1052"/>
      <c r="ABU1052"/>
      <c r="ABV1052"/>
      <c r="ABW1052"/>
      <c r="ABX1052"/>
      <c r="ABY1052"/>
      <c r="ABZ1052"/>
      <c r="ACA1052"/>
      <c r="ACB1052"/>
      <c r="ACC1052"/>
      <c r="ACD1052"/>
      <c r="ACE1052"/>
      <c r="ACF1052"/>
      <c r="ACG1052"/>
      <c r="ACH1052"/>
      <c r="ACI1052"/>
      <c r="ACJ1052"/>
      <c r="ACK1052"/>
      <c r="ACL1052"/>
      <c r="ACM1052"/>
      <c r="ACN1052"/>
      <c r="ACO1052"/>
      <c r="ACP1052"/>
      <c r="ACQ1052"/>
      <c r="ACR1052"/>
      <c r="ACS1052"/>
      <c r="ACT1052"/>
      <c r="ACU1052"/>
      <c r="ACV1052"/>
      <c r="ACW1052"/>
      <c r="ACX1052"/>
      <c r="ACY1052"/>
      <c r="ACZ1052"/>
      <c r="ADA1052"/>
      <c r="ADB1052"/>
      <c r="ADC1052"/>
      <c r="ADD1052"/>
      <c r="ADE1052"/>
      <c r="ADF1052"/>
      <c r="ADG1052"/>
      <c r="ADH1052"/>
      <c r="ADI1052"/>
      <c r="ADJ1052"/>
      <c r="ADK1052"/>
      <c r="ADL1052"/>
      <c r="ADM1052"/>
      <c r="ADN1052"/>
      <c r="ADO1052"/>
      <c r="ADP1052"/>
      <c r="ADQ1052"/>
      <c r="ADR1052"/>
      <c r="ADS1052"/>
      <c r="ADT1052"/>
      <c r="ADU1052"/>
      <c r="ADV1052"/>
      <c r="ADW1052"/>
      <c r="ADX1052"/>
      <c r="ADY1052"/>
      <c r="ADZ1052"/>
      <c r="AEA1052"/>
      <c r="AEB1052"/>
      <c r="AEC1052"/>
      <c r="AED1052"/>
      <c r="AEE1052"/>
      <c r="AEF1052"/>
      <c r="AEG1052"/>
      <c r="AEH1052"/>
      <c r="AEI1052"/>
      <c r="AEJ1052"/>
      <c r="AEK1052"/>
      <c r="AEL1052"/>
      <c r="AEM1052"/>
      <c r="AEN1052"/>
      <c r="AEO1052"/>
      <c r="AEP1052"/>
      <c r="AEQ1052"/>
      <c r="AER1052"/>
      <c r="AES1052"/>
      <c r="AET1052"/>
      <c r="AEU1052"/>
      <c r="AEV1052"/>
      <c r="AEW1052"/>
      <c r="AEX1052"/>
      <c r="AEY1052"/>
      <c r="AEZ1052"/>
      <c r="AFA1052"/>
      <c r="AFB1052"/>
      <c r="AFC1052"/>
      <c r="AFD1052"/>
      <c r="AFE1052"/>
      <c r="AFF1052"/>
      <c r="AFG1052"/>
      <c r="AFH1052"/>
      <c r="AFI1052"/>
      <c r="AFJ1052"/>
      <c r="AFK1052"/>
      <c r="AFL1052"/>
      <c r="AFM1052"/>
      <c r="AFN1052"/>
      <c r="AFO1052"/>
      <c r="AFP1052"/>
      <c r="AFQ1052"/>
      <c r="AFR1052"/>
      <c r="AFS1052"/>
      <c r="AFT1052"/>
      <c r="AFU1052"/>
      <c r="AFV1052"/>
      <c r="AFW1052"/>
      <c r="AFX1052"/>
      <c r="AFY1052"/>
      <c r="AFZ1052"/>
      <c r="AGA1052"/>
      <c r="AGB1052"/>
      <c r="AGC1052"/>
      <c r="AGD1052"/>
      <c r="AGE1052"/>
      <c r="AGF1052"/>
      <c r="AGG1052"/>
      <c r="AGH1052"/>
      <c r="AGI1052"/>
      <c r="AGJ1052"/>
      <c r="AGK1052"/>
      <c r="AGL1052"/>
      <c r="AGM1052"/>
      <c r="AGN1052"/>
      <c r="AGO1052"/>
      <c r="AGP1052"/>
      <c r="AGQ1052"/>
      <c r="AGR1052"/>
      <c r="AGS1052"/>
      <c r="AGT1052"/>
      <c r="AGU1052"/>
      <c r="AGV1052"/>
      <c r="AGW1052"/>
      <c r="AGX1052"/>
      <c r="AGY1052"/>
      <c r="AGZ1052"/>
      <c r="AHA1052"/>
      <c r="AHB1052"/>
      <c r="AHC1052"/>
      <c r="AHD1052"/>
      <c r="AHE1052"/>
      <c r="AHF1052"/>
      <c r="AHG1052"/>
      <c r="AHH1052"/>
      <c r="AHI1052"/>
      <c r="AHJ1052"/>
      <c r="AHK1052"/>
      <c r="AHL1052"/>
      <c r="AHM1052"/>
      <c r="AHN1052"/>
      <c r="AHO1052"/>
      <c r="AHP1052"/>
      <c r="AHQ1052"/>
      <c r="AHR1052"/>
      <c r="AHS1052"/>
      <c r="AHT1052"/>
      <c r="AHU1052"/>
      <c r="AHV1052"/>
      <c r="AHW1052"/>
      <c r="AHX1052"/>
      <c r="AHY1052"/>
      <c r="AHZ1052"/>
      <c r="AIA1052"/>
      <c r="AIB1052"/>
      <c r="AIC1052"/>
      <c r="AID1052"/>
      <c r="AIE1052"/>
      <c r="AIF1052"/>
      <c r="AIG1052"/>
      <c r="AIH1052"/>
      <c r="AII1052"/>
      <c r="AIJ1052"/>
      <c r="AIK1052"/>
      <c r="AIL1052"/>
      <c r="AIM1052"/>
      <c r="AIN1052"/>
      <c r="AIO1052"/>
      <c r="AIP1052"/>
      <c r="AIQ1052"/>
      <c r="AIR1052"/>
      <c r="AIS1052"/>
      <c r="AIT1052"/>
      <c r="AIU1052"/>
      <c r="AIV1052"/>
      <c r="AIW1052"/>
      <c r="AIX1052"/>
      <c r="AIY1052"/>
      <c r="AIZ1052"/>
      <c r="AJA1052"/>
      <c r="AJB1052"/>
      <c r="AJC1052"/>
      <c r="AJD1052"/>
      <c r="AJE1052"/>
      <c r="AJF1052"/>
      <c r="AJG1052"/>
      <c r="AJH1052"/>
      <c r="AJI1052"/>
      <c r="AJJ1052"/>
      <c r="AJK1052"/>
      <c r="AJL1052"/>
      <c r="AJM1052"/>
      <c r="AJN1052"/>
      <c r="AJO1052"/>
      <c r="AJP1052"/>
      <c r="AJQ1052"/>
      <c r="AJR1052"/>
      <c r="AJS1052"/>
      <c r="AJT1052"/>
      <c r="AJU1052"/>
      <c r="AJV1052"/>
      <c r="AJW1052"/>
      <c r="AJX1052"/>
      <c r="AJY1052"/>
      <c r="AJZ1052"/>
      <c r="AKA1052"/>
      <c r="AKB1052"/>
      <c r="AKC1052"/>
      <c r="AKD1052"/>
      <c r="AKE1052"/>
      <c r="AKF1052"/>
      <c r="AKG1052"/>
      <c r="AKH1052"/>
      <c r="AKI1052"/>
      <c r="AKJ1052"/>
      <c r="AKK1052"/>
      <c r="AKL1052"/>
      <c r="AKM1052"/>
      <c r="AKN1052"/>
      <c r="AKO1052"/>
      <c r="AKP1052"/>
      <c r="AKQ1052"/>
      <c r="AKR1052"/>
      <c r="AKS1052"/>
      <c r="AKT1052"/>
      <c r="AKU1052"/>
      <c r="AKV1052"/>
      <c r="AKW1052"/>
      <c r="AKX1052"/>
      <c r="AKY1052"/>
      <c r="AKZ1052"/>
      <c r="ALA1052"/>
      <c r="ALB1052"/>
      <c r="ALC1052"/>
      <c r="ALD1052"/>
      <c r="ALE1052"/>
      <c r="ALF1052"/>
      <c r="ALG1052"/>
      <c r="ALH1052"/>
      <c r="ALI1052"/>
      <c r="ALJ1052"/>
      <c r="ALK1052"/>
      <c r="ALL1052"/>
      <c r="ALM1052"/>
      <c r="ALN1052"/>
      <c r="ALO1052"/>
      <c r="ALP1052"/>
      <c r="ALQ1052"/>
      <c r="ALR1052"/>
      <c r="ALS1052"/>
      <c r="ALT1052"/>
      <c r="ALU1052"/>
      <c r="ALV1052"/>
      <c r="ALW1052"/>
      <c r="ALX1052"/>
      <c r="ALY1052"/>
      <c r="ALZ1052"/>
      <c r="AMA1052"/>
      <c r="AMB1052"/>
      <c r="AMC1052"/>
      <c r="AMD1052"/>
      <c r="AME1052"/>
      <c r="AMF1052"/>
      <c r="AMG1052"/>
      <c r="AMH1052"/>
      <c r="AMI1052"/>
    </row>
    <row r="1053" spans="1:1024" x14ac:dyDescent="0.2">
      <c r="A1053" s="19"/>
      <c r="B1053" s="20"/>
      <c r="C1053" s="20"/>
      <c r="D1053" s="20"/>
      <c r="E1053" s="28"/>
      <c r="F1053" s="20"/>
      <c r="G1053" s="20"/>
      <c r="H1053" s="22"/>
      <c r="I1053" s="23">
        <v>0.90080000000000005</v>
      </c>
      <c r="J1053" s="11"/>
      <c r="K1053" s="11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  <c r="XY1053"/>
      <c r="XZ1053"/>
      <c r="YA1053"/>
      <c r="YB1053"/>
      <c r="YC1053"/>
      <c r="YD1053"/>
      <c r="YE1053"/>
      <c r="YF1053"/>
      <c r="YG1053"/>
      <c r="YH1053"/>
      <c r="YI1053"/>
      <c r="YJ1053"/>
      <c r="YK1053"/>
      <c r="YL1053"/>
      <c r="YM1053"/>
      <c r="YN1053"/>
      <c r="YO1053"/>
      <c r="YP1053"/>
      <c r="YQ1053"/>
      <c r="YR1053"/>
      <c r="YS1053"/>
      <c r="YT1053"/>
      <c r="YU1053"/>
      <c r="YV1053"/>
      <c r="YW1053"/>
      <c r="YX1053"/>
      <c r="YY1053"/>
      <c r="YZ1053"/>
      <c r="ZA1053"/>
      <c r="ZB1053"/>
      <c r="ZC1053"/>
      <c r="ZD1053"/>
      <c r="ZE1053"/>
      <c r="ZF1053"/>
      <c r="ZG1053"/>
      <c r="ZH1053"/>
      <c r="ZI1053"/>
      <c r="ZJ1053"/>
      <c r="ZK1053"/>
      <c r="ZL1053"/>
      <c r="ZM1053"/>
      <c r="ZN1053"/>
      <c r="ZO1053"/>
      <c r="ZP1053"/>
      <c r="ZQ1053"/>
      <c r="ZR1053"/>
      <c r="ZS1053"/>
      <c r="ZT1053"/>
      <c r="ZU1053"/>
      <c r="ZV1053"/>
      <c r="ZW1053"/>
      <c r="ZX1053"/>
      <c r="ZY1053"/>
      <c r="ZZ1053"/>
      <c r="AAA1053"/>
      <c r="AAB1053"/>
      <c r="AAC1053"/>
      <c r="AAD1053"/>
      <c r="AAE1053"/>
      <c r="AAF1053"/>
      <c r="AAG1053"/>
      <c r="AAH1053"/>
      <c r="AAI1053"/>
      <c r="AAJ1053"/>
      <c r="AAK1053"/>
      <c r="AAL1053"/>
      <c r="AAM1053"/>
      <c r="AAN1053"/>
      <c r="AAO1053"/>
      <c r="AAP1053"/>
      <c r="AAQ1053"/>
      <c r="AAR1053"/>
      <c r="AAS1053"/>
      <c r="AAT1053"/>
      <c r="AAU1053"/>
      <c r="AAV1053"/>
      <c r="AAW1053"/>
      <c r="AAX1053"/>
      <c r="AAY1053"/>
      <c r="AAZ1053"/>
      <c r="ABA1053"/>
      <c r="ABB1053"/>
      <c r="ABC1053"/>
      <c r="ABD1053"/>
      <c r="ABE1053"/>
      <c r="ABF1053"/>
      <c r="ABG1053"/>
      <c r="ABH1053"/>
      <c r="ABI1053"/>
      <c r="ABJ1053"/>
      <c r="ABK1053"/>
      <c r="ABL1053"/>
      <c r="ABM1053"/>
      <c r="ABN1053"/>
      <c r="ABO1053"/>
      <c r="ABP1053"/>
      <c r="ABQ1053"/>
      <c r="ABR1053"/>
      <c r="ABS1053"/>
      <c r="ABT1053"/>
      <c r="ABU1053"/>
      <c r="ABV1053"/>
      <c r="ABW1053"/>
      <c r="ABX1053"/>
      <c r="ABY1053"/>
      <c r="ABZ1053"/>
      <c r="ACA1053"/>
      <c r="ACB1053"/>
      <c r="ACC1053"/>
      <c r="ACD1053"/>
      <c r="ACE1053"/>
      <c r="ACF1053"/>
      <c r="ACG1053"/>
      <c r="ACH1053"/>
      <c r="ACI1053"/>
      <c r="ACJ1053"/>
      <c r="ACK1053"/>
      <c r="ACL1053"/>
      <c r="ACM1053"/>
      <c r="ACN1053"/>
      <c r="ACO1053"/>
      <c r="ACP1053"/>
      <c r="ACQ1053"/>
      <c r="ACR1053"/>
      <c r="ACS1053"/>
      <c r="ACT1053"/>
      <c r="ACU1053"/>
      <c r="ACV1053"/>
      <c r="ACW1053"/>
      <c r="ACX1053"/>
      <c r="ACY1053"/>
      <c r="ACZ1053"/>
      <c r="ADA1053"/>
      <c r="ADB1053"/>
      <c r="ADC1053"/>
      <c r="ADD1053"/>
      <c r="ADE1053"/>
      <c r="ADF1053"/>
      <c r="ADG1053"/>
      <c r="ADH1053"/>
      <c r="ADI1053"/>
      <c r="ADJ1053"/>
      <c r="ADK1053"/>
      <c r="ADL1053"/>
      <c r="ADM1053"/>
      <c r="ADN1053"/>
      <c r="ADO1053"/>
      <c r="ADP1053"/>
      <c r="ADQ1053"/>
      <c r="ADR1053"/>
      <c r="ADS1053"/>
      <c r="ADT1053"/>
      <c r="ADU1053"/>
      <c r="ADV1053"/>
      <c r="ADW1053"/>
      <c r="ADX1053"/>
      <c r="ADY1053"/>
      <c r="ADZ1053"/>
      <c r="AEA1053"/>
      <c r="AEB1053"/>
      <c r="AEC1053"/>
      <c r="AED1053"/>
      <c r="AEE1053"/>
      <c r="AEF1053"/>
      <c r="AEG1053"/>
      <c r="AEH1053"/>
      <c r="AEI1053"/>
      <c r="AEJ1053"/>
      <c r="AEK1053"/>
      <c r="AEL1053"/>
      <c r="AEM1053"/>
      <c r="AEN1053"/>
      <c r="AEO1053"/>
      <c r="AEP1053"/>
      <c r="AEQ1053"/>
      <c r="AER1053"/>
      <c r="AES1053"/>
      <c r="AET1053"/>
      <c r="AEU1053"/>
      <c r="AEV1053"/>
      <c r="AEW1053"/>
      <c r="AEX1053"/>
      <c r="AEY1053"/>
      <c r="AEZ1053"/>
      <c r="AFA1053"/>
      <c r="AFB1053"/>
      <c r="AFC1053"/>
      <c r="AFD1053"/>
      <c r="AFE1053"/>
      <c r="AFF1053"/>
      <c r="AFG1053"/>
      <c r="AFH1053"/>
      <c r="AFI1053"/>
      <c r="AFJ1053"/>
      <c r="AFK1053"/>
      <c r="AFL1053"/>
      <c r="AFM1053"/>
      <c r="AFN1053"/>
      <c r="AFO1053"/>
      <c r="AFP1053"/>
      <c r="AFQ1053"/>
      <c r="AFR1053"/>
      <c r="AFS1053"/>
      <c r="AFT1053"/>
      <c r="AFU1053"/>
      <c r="AFV1053"/>
      <c r="AFW1053"/>
      <c r="AFX1053"/>
      <c r="AFY1053"/>
      <c r="AFZ1053"/>
      <c r="AGA1053"/>
      <c r="AGB1053"/>
      <c r="AGC1053"/>
      <c r="AGD1053"/>
      <c r="AGE1053"/>
      <c r="AGF1053"/>
      <c r="AGG1053"/>
      <c r="AGH1053"/>
      <c r="AGI1053"/>
      <c r="AGJ1053"/>
      <c r="AGK1053"/>
      <c r="AGL1053"/>
      <c r="AGM1053"/>
      <c r="AGN1053"/>
      <c r="AGO1053"/>
      <c r="AGP1053"/>
      <c r="AGQ1053"/>
      <c r="AGR1053"/>
      <c r="AGS1053"/>
      <c r="AGT1053"/>
      <c r="AGU1053"/>
      <c r="AGV1053"/>
      <c r="AGW1053"/>
      <c r="AGX1053"/>
      <c r="AGY1053"/>
      <c r="AGZ1053"/>
      <c r="AHA1053"/>
      <c r="AHB1053"/>
      <c r="AHC1053"/>
      <c r="AHD1053"/>
      <c r="AHE1053"/>
      <c r="AHF1053"/>
      <c r="AHG1053"/>
      <c r="AHH1053"/>
      <c r="AHI1053"/>
      <c r="AHJ1053"/>
      <c r="AHK1053"/>
      <c r="AHL1053"/>
      <c r="AHM1053"/>
      <c r="AHN1053"/>
      <c r="AHO1053"/>
      <c r="AHP1053"/>
      <c r="AHQ1053"/>
      <c r="AHR1053"/>
      <c r="AHS1053"/>
      <c r="AHT1053"/>
      <c r="AHU1053"/>
      <c r="AHV1053"/>
      <c r="AHW1053"/>
      <c r="AHX1053"/>
      <c r="AHY1053"/>
      <c r="AHZ1053"/>
      <c r="AIA1053"/>
      <c r="AIB1053"/>
      <c r="AIC1053"/>
      <c r="AID1053"/>
      <c r="AIE1053"/>
      <c r="AIF1053"/>
      <c r="AIG1053"/>
      <c r="AIH1053"/>
      <c r="AII1053"/>
      <c r="AIJ1053"/>
      <c r="AIK1053"/>
      <c r="AIL1053"/>
      <c r="AIM1053"/>
      <c r="AIN1053"/>
      <c r="AIO1053"/>
      <c r="AIP1053"/>
      <c r="AIQ1053"/>
      <c r="AIR1053"/>
      <c r="AIS1053"/>
      <c r="AIT1053"/>
      <c r="AIU1053"/>
      <c r="AIV1053"/>
      <c r="AIW1053"/>
      <c r="AIX1053"/>
      <c r="AIY1053"/>
      <c r="AIZ1053"/>
      <c r="AJA1053"/>
      <c r="AJB1053"/>
      <c r="AJC1053"/>
      <c r="AJD1053"/>
      <c r="AJE1053"/>
      <c r="AJF1053"/>
      <c r="AJG1053"/>
      <c r="AJH1053"/>
      <c r="AJI1053"/>
      <c r="AJJ1053"/>
      <c r="AJK1053"/>
      <c r="AJL1053"/>
      <c r="AJM1053"/>
      <c r="AJN1053"/>
      <c r="AJO1053"/>
      <c r="AJP1053"/>
      <c r="AJQ1053"/>
      <c r="AJR1053"/>
      <c r="AJS1053"/>
      <c r="AJT1053"/>
      <c r="AJU1053"/>
      <c r="AJV1053"/>
      <c r="AJW1053"/>
      <c r="AJX1053"/>
      <c r="AJY1053"/>
      <c r="AJZ1053"/>
      <c r="AKA1053"/>
      <c r="AKB1053"/>
      <c r="AKC1053"/>
      <c r="AKD1053"/>
      <c r="AKE1053"/>
      <c r="AKF1053"/>
      <c r="AKG1053"/>
      <c r="AKH1053"/>
      <c r="AKI1053"/>
      <c r="AKJ1053"/>
      <c r="AKK1053"/>
      <c r="AKL1053"/>
      <c r="AKM1053"/>
      <c r="AKN1053"/>
      <c r="AKO1053"/>
      <c r="AKP1053"/>
      <c r="AKQ1053"/>
      <c r="AKR1053"/>
      <c r="AKS1053"/>
      <c r="AKT1053"/>
      <c r="AKU1053"/>
      <c r="AKV1053"/>
      <c r="AKW1053"/>
      <c r="AKX1053"/>
      <c r="AKY1053"/>
      <c r="AKZ1053"/>
      <c r="ALA1053"/>
      <c r="ALB1053"/>
      <c r="ALC1053"/>
      <c r="ALD1053"/>
      <c r="ALE1053"/>
      <c r="ALF1053"/>
      <c r="ALG1053"/>
      <c r="ALH1053"/>
      <c r="ALI1053"/>
      <c r="ALJ1053"/>
      <c r="ALK1053"/>
      <c r="ALL1053"/>
      <c r="ALM1053"/>
      <c r="ALN1053"/>
      <c r="ALO1053"/>
      <c r="ALP1053"/>
      <c r="ALQ1053"/>
      <c r="ALR1053"/>
      <c r="ALS1053"/>
      <c r="ALT1053"/>
      <c r="ALU1053"/>
      <c r="ALV1053"/>
      <c r="ALW1053"/>
      <c r="ALX1053"/>
      <c r="ALY1053"/>
      <c r="ALZ1053"/>
      <c r="AMA1053"/>
      <c r="AMB1053"/>
      <c r="AMC1053"/>
      <c r="AMD1053"/>
      <c r="AME1053"/>
      <c r="AMF1053"/>
      <c r="AMG1053"/>
      <c r="AMH1053"/>
      <c r="AMI1053"/>
    </row>
    <row r="1054" spans="1:1024" s="14" customFormat="1" ht="27.75" customHeight="1" x14ac:dyDescent="0.3">
      <c r="A1054" s="129"/>
      <c r="B1054" s="129"/>
      <c r="C1054" s="129"/>
      <c r="D1054" s="129"/>
      <c r="E1054" s="129"/>
      <c r="F1054" s="129"/>
      <c r="G1054" s="129"/>
      <c r="H1054" s="25"/>
      <c r="I1054" s="41"/>
      <c r="J1054" s="26"/>
      <c r="K1054" s="26"/>
      <c r="AMJ1054"/>
    </row>
    <row r="1055" spans="1:1024" x14ac:dyDescent="0.3">
      <c r="A1055" s="30"/>
      <c r="B1055" s="20"/>
      <c r="C1055" s="20"/>
      <c r="D1055" s="20"/>
      <c r="E1055" s="28"/>
      <c r="F1055" s="20"/>
      <c r="G1055" s="20"/>
      <c r="H1055" s="22"/>
      <c r="I1055" s="23"/>
    </row>
    <row r="1056" spans="1:1024" x14ac:dyDescent="0.3">
      <c r="A1056" s="19"/>
      <c r="B1056" s="20"/>
      <c r="C1056" s="20"/>
      <c r="D1056" s="20"/>
      <c r="E1056" s="28"/>
      <c r="F1056" s="20"/>
      <c r="G1056" s="20"/>
      <c r="H1056" s="22"/>
      <c r="I1056" s="23"/>
    </row>
    <row r="1057" spans="1:9" x14ac:dyDescent="0.3">
      <c r="A1057" s="19"/>
      <c r="B1057" s="20"/>
      <c r="C1057" s="20"/>
      <c r="D1057" s="20"/>
      <c r="E1057" s="28"/>
      <c r="F1057" s="20"/>
      <c r="G1057" s="20"/>
      <c r="H1057" s="22"/>
      <c r="I1057" s="23"/>
    </row>
    <row r="1058" spans="1:9" ht="11.25" customHeight="1" x14ac:dyDescent="0.3">
      <c r="A1058" s="126"/>
      <c r="B1058" s="126"/>
      <c r="C1058" s="126"/>
      <c r="D1058" s="126"/>
      <c r="E1058" s="126"/>
      <c r="F1058" s="126"/>
      <c r="G1058" s="126"/>
      <c r="H1058" s="32"/>
      <c r="I1058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42:G142"/>
    <mergeCell ref="A207:G207"/>
    <mergeCell ref="A210:G210"/>
    <mergeCell ref="A214:G214"/>
    <mergeCell ref="A219:G219"/>
    <mergeCell ref="A222:G222"/>
    <mergeCell ref="A225:G225"/>
    <mergeCell ref="A237:G237"/>
    <mergeCell ref="A239:G239"/>
    <mergeCell ref="A241:G241"/>
    <mergeCell ref="A243:G243"/>
    <mergeCell ref="A255:G255"/>
    <mergeCell ref="A266:G266"/>
    <mergeCell ref="A280:G280"/>
    <mergeCell ref="A282:G282"/>
    <mergeCell ref="A284:G284"/>
    <mergeCell ref="A287:G287"/>
    <mergeCell ref="A291:G291"/>
    <mergeCell ref="A296:G296"/>
    <mergeCell ref="A307:G307"/>
    <mergeCell ref="A312:G312"/>
    <mergeCell ref="A313:G313"/>
    <mergeCell ref="A322:G322"/>
    <mergeCell ref="A325:G325"/>
    <mergeCell ref="A337:G337"/>
    <mergeCell ref="A340:G340"/>
    <mergeCell ref="A351:G351"/>
    <mergeCell ref="A361:G361"/>
    <mergeCell ref="A367:G367"/>
    <mergeCell ref="A371:G371"/>
    <mergeCell ref="A374:G374"/>
    <mergeCell ref="A375:G375"/>
    <mergeCell ref="A384:G384"/>
    <mergeCell ref="A389:G389"/>
    <mergeCell ref="A400:G400"/>
    <mergeCell ref="A403:G403"/>
    <mergeCell ref="A406:G406"/>
    <mergeCell ref="A408:G408"/>
    <mergeCell ref="A409:G409"/>
    <mergeCell ref="A416:G416"/>
    <mergeCell ref="A425:G425"/>
    <mergeCell ref="A435:G435"/>
    <mergeCell ref="A444:G444"/>
    <mergeCell ref="A453:G453"/>
    <mergeCell ref="A460:G460"/>
    <mergeCell ref="A468:G468"/>
    <mergeCell ref="A478:G478"/>
    <mergeCell ref="A488:G488"/>
    <mergeCell ref="A490:G490"/>
    <mergeCell ref="A501:G501"/>
    <mergeCell ref="A513:G513"/>
    <mergeCell ref="A516:G516"/>
    <mergeCell ref="A526:G526"/>
    <mergeCell ref="A534:G534"/>
    <mergeCell ref="A539:G539"/>
    <mergeCell ref="A540:G540"/>
    <mergeCell ref="A551:G551"/>
    <mergeCell ref="A555:G555"/>
    <mergeCell ref="A564:G564"/>
    <mergeCell ref="A573:G573"/>
    <mergeCell ref="A582:G582"/>
    <mergeCell ref="A588:G588"/>
    <mergeCell ref="A595:G595"/>
    <mergeCell ref="A606:G606"/>
    <mergeCell ref="A610:G610"/>
    <mergeCell ref="A612:G612"/>
    <mergeCell ref="A623:G623"/>
    <mergeCell ref="A626:G626"/>
    <mergeCell ref="A638:G638"/>
    <mergeCell ref="A641:G641"/>
    <mergeCell ref="A652:G652"/>
    <mergeCell ref="A659:G659"/>
    <mergeCell ref="A664:G664"/>
    <mergeCell ref="A665:G665"/>
    <mergeCell ref="A675:G675"/>
    <mergeCell ref="A686:G686"/>
    <mergeCell ref="A690:G690"/>
    <mergeCell ref="A693:G693"/>
    <mergeCell ref="A702:G702"/>
    <mergeCell ref="A711:G711"/>
    <mergeCell ref="A716:G716"/>
    <mergeCell ref="A722:G722"/>
    <mergeCell ref="A733:G733"/>
    <mergeCell ref="A740:G740"/>
    <mergeCell ref="A742:G742"/>
    <mergeCell ref="A753:G753"/>
    <mergeCell ref="A756:G756"/>
    <mergeCell ref="A767:G767"/>
    <mergeCell ref="A770:G770"/>
    <mergeCell ref="A780:G780"/>
    <mergeCell ref="A787:G787"/>
    <mergeCell ref="A791:G791"/>
    <mergeCell ref="A792:G792"/>
    <mergeCell ref="A802:G802"/>
    <mergeCell ref="A814:G814"/>
    <mergeCell ref="A819:G819"/>
    <mergeCell ref="A823:G823"/>
    <mergeCell ref="A832:G832"/>
    <mergeCell ref="A841:G841"/>
    <mergeCell ref="A850:G850"/>
    <mergeCell ref="A859:G859"/>
    <mergeCell ref="A866:G866"/>
    <mergeCell ref="A874:G874"/>
    <mergeCell ref="A884:G884"/>
    <mergeCell ref="A891:G891"/>
    <mergeCell ref="A902:G902"/>
    <mergeCell ref="A905:G905"/>
    <mergeCell ref="A916:G916"/>
    <mergeCell ref="A919:G919"/>
    <mergeCell ref="A931:G931"/>
    <mergeCell ref="A940:G940"/>
    <mergeCell ref="A944:G944"/>
    <mergeCell ref="A945:G945"/>
    <mergeCell ref="A956:G956"/>
    <mergeCell ref="A960:G960"/>
    <mergeCell ref="A969:G969"/>
    <mergeCell ref="A979:G979"/>
    <mergeCell ref="A1058:G1058"/>
    <mergeCell ref="A984:G984"/>
    <mergeCell ref="A989:G989"/>
    <mergeCell ref="A999:G999"/>
    <mergeCell ref="A1007:G1007"/>
    <mergeCell ref="A1018:G1018"/>
    <mergeCell ref="A1031:G1031"/>
    <mergeCell ref="A1034:G1034"/>
    <mergeCell ref="A1045:G1045"/>
    <mergeCell ref="A1054:G1054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1" manualBreakCount="1">
    <brk id="1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2021-2023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2020-12-23T11:21:59Z</cp:lastPrinted>
  <dcterms:created xsi:type="dcterms:W3CDTF">2007-09-24T11:14:26Z</dcterms:created>
  <dcterms:modified xsi:type="dcterms:W3CDTF">2021-08-30T08:42:55Z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