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kr\ДОК\1\СОВЕТ НАРОДНЫХ ДЕПУТАТОВ\Приложение к решению № 33 от 28.06.2021\"/>
    </mc:Choice>
  </mc:AlternateContent>
  <bookViews>
    <workbookView xWindow="0" yWindow="0" windowWidth="16380" windowHeight="8190" tabRatio="991"/>
  </bookViews>
  <sheets>
    <sheet name="приложение 2" sheetId="1" r:id="rId1"/>
  </sheets>
  <calcPr calcId="152511"/>
</workbook>
</file>

<file path=xl/calcChain.xml><?xml version="1.0" encoding="utf-8"?>
<calcChain xmlns="http://schemas.openxmlformats.org/spreadsheetml/2006/main">
  <c r="H215" i="1" l="1"/>
  <c r="H67" i="1"/>
  <c r="H58" i="1"/>
  <c r="H150" i="1"/>
  <c r="H140" i="1"/>
  <c r="H133" i="1"/>
  <c r="H120" i="1"/>
  <c r="H109" i="1"/>
  <c r="H98" i="1"/>
  <c r="H90" i="1"/>
  <c r="I150" i="1" l="1"/>
  <c r="H149" i="1"/>
  <c r="I140" i="1"/>
  <c r="I120" i="1"/>
  <c r="I109" i="1"/>
  <c r="I108" i="1" s="1"/>
  <c r="H108" i="1"/>
  <c r="H107" i="1" s="1"/>
  <c r="I98" i="1"/>
  <c r="I97" i="1" s="1"/>
  <c r="I83" i="1" s="1"/>
  <c r="H97" i="1"/>
  <c r="H84" i="1"/>
  <c r="H79" i="1"/>
  <c r="H78" i="1" s="1"/>
  <c r="H75" i="1"/>
  <c r="H74" i="1" s="1"/>
  <c r="I67" i="1"/>
  <c r="I66" i="1" s="1"/>
  <c r="H66" i="1"/>
  <c r="I63" i="1"/>
  <c r="H63" i="1"/>
  <c r="I58" i="1"/>
  <c r="H57" i="1" l="1"/>
  <c r="H56" i="1" s="1"/>
  <c r="H55" i="1" s="1"/>
  <c r="I57" i="1"/>
  <c r="I56" i="1" s="1"/>
  <c r="I55" i="1" s="1"/>
  <c r="I119" i="1"/>
  <c r="H83" i="1"/>
  <c r="H119" i="1"/>
  <c r="H118" i="1" s="1"/>
  <c r="H72" i="1"/>
  <c r="H73" i="1"/>
  <c r="H82" i="1" l="1"/>
  <c r="H10" i="1" s="1"/>
</calcChain>
</file>

<file path=xl/sharedStrings.xml><?xml version="1.0" encoding="utf-8"?>
<sst xmlns="http://schemas.openxmlformats.org/spreadsheetml/2006/main" count="967" uniqueCount="210">
  <si>
    <t>Название показателя</t>
  </si>
  <si>
    <t>Бюджетная классификация</t>
  </si>
  <si>
    <t>2020 год</t>
  </si>
  <si>
    <t>Вед</t>
  </si>
  <si>
    <t>РЗ</t>
  </si>
  <si>
    <t>ПР.</t>
  </si>
  <si>
    <t>ЦСР</t>
  </si>
  <si>
    <t>ВР</t>
  </si>
  <si>
    <t>Эк. класс.</t>
  </si>
  <si>
    <t>Администрация муниципального образования поселка Уршельский (сельское поселение) Гусь-Хрустального района Владимирской области</t>
  </si>
  <si>
    <t>703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</si>
  <si>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</si>
  <si>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</si>
  <si>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</si>
  <si>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</si>
  <si>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</si>
  <si>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</si>
  <si>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</si>
  <si>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</si>
  <si>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99 9 00 00110</t>
  </si>
  <si>
    <t>99 9 00 00190</t>
  </si>
  <si>
    <t>99 9 00 ГА110</t>
  </si>
  <si>
    <t>Обеспечение проведения выборов и референдумов</t>
  </si>
  <si>
    <t>07</t>
  </si>
  <si>
    <t>99</t>
  </si>
  <si>
    <t>99 9 00 2Ч900</t>
  </si>
  <si>
    <t>99 9 W0 58531</t>
  </si>
  <si>
    <t>99 9 W0 58532</t>
  </si>
  <si>
    <t>99 9 00 2Ж100</t>
  </si>
  <si>
    <t>800</t>
  </si>
  <si>
    <t>Другие общегосударственные вопросы</t>
  </si>
  <si>
    <t>13</t>
  </si>
  <si>
    <t>500</t>
  </si>
  <si>
    <t>99 9 00 00590</t>
  </si>
  <si>
    <t>100</t>
  </si>
  <si>
    <t>200</t>
  </si>
  <si>
    <t>221</t>
  </si>
  <si>
    <t>99 9 00 00591</t>
  </si>
  <si>
    <t>99 9 00 20600</t>
  </si>
  <si>
    <t>290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</si>
  <si>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</si>
  <si>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</si>
  <si>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</si>
  <si>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</si>
  <si>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</si>
  <si>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</si>
  <si>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</si>
  <si>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</si>
  <si>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2019-2022 годы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</si>
  <si>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</si>
  <si>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01 0 02</t>
  </si>
  <si>
    <t>01 0 02 2ПБ22</t>
  </si>
  <si>
    <t>01 0 02 2ПБ24</t>
  </si>
  <si>
    <t>Основное мероприятие "Противопожарная пропаганда при использовании средств массовой информации, наглядной агитации, листовок, личных бесед с гражданами"</t>
  </si>
  <si>
    <t>01 0 04</t>
  </si>
  <si>
    <t>01 0 04 2ПБ41</t>
  </si>
  <si>
    <t>99 9 00 2Ч110</t>
  </si>
  <si>
    <t>99 9 00 8Ч490</t>
  </si>
  <si>
    <t>НАЦИОНАЛЬНАЯ ЭКОНОМИКА</t>
  </si>
  <si>
    <t>99 9 00 21660</t>
  </si>
  <si>
    <t>12</t>
  </si>
  <si>
    <t>99 9 00 S0080</t>
  </si>
  <si>
    <t>ЖИЛИЩНО-КОММУНАЛЬНОЕ ХОЗЯЙСТВО</t>
  </si>
  <si>
    <t>05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</si>
  <si>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</si>
  <si>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2018-2022 годы"</t>
  </si>
  <si>
    <t>Основное мероприятие "Обеспечение устойчивого сокращения непригодного для проживания жилищного фонда "</t>
  </si>
  <si>
    <t>05 0 01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</si>
  <si>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</si>
  <si>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05 0 01 09702</t>
  </si>
  <si>
    <t>400</t>
  </si>
  <si>
    <t>05 0 01 S9702</t>
  </si>
  <si>
    <t>05 0 F3</t>
  </si>
  <si>
    <t>05 0 F3 67483</t>
  </si>
  <si>
    <t>05 0 F3 67484</t>
  </si>
  <si>
    <t>05 0 F3 6748S</t>
  </si>
  <si>
    <t>99 9 00 09601</t>
  </si>
  <si>
    <t>Расходы на капитальный ремонт муниципального жилищного фонда (закупка товаров, работ и услуг для обеспечения государственных (муниципальных)нужд)</t>
  </si>
  <si>
    <t>99 9 00 2Ж110</t>
  </si>
  <si>
    <t>99 9 00 2Ж120</t>
  </si>
  <si>
    <t>Коммунальное хозяйство</t>
  </si>
  <si>
    <t>99 9 00 8ВГ50</t>
  </si>
  <si>
    <t>99 9 00 S1580</t>
  </si>
  <si>
    <t>Благоустройство</t>
  </si>
  <si>
    <t>Муниципальная программа "Благоустройство территории в муниципальном образовании посёлок Уршельский в  2019-2021 годах"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</si>
  <si>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</si>
  <si>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02 0 01</t>
  </si>
  <si>
    <t>02 0 01 2Б011</t>
  </si>
  <si>
    <t>02 0 01 2Б012</t>
  </si>
  <si>
    <t>02 0 01 2Б013</t>
  </si>
  <si>
    <t>02 0 01 2Б014</t>
  </si>
  <si>
    <t>02 0 01 2Б015</t>
  </si>
  <si>
    <t>02 0 01 2Б017</t>
  </si>
  <si>
    <t>Основное мероприятие "Организация качественного и бесперебойного освещения территории муниципального образования"</t>
  </si>
  <si>
    <t>02 0 02</t>
  </si>
  <si>
    <t>02 0 02 2Б021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</si>
  <si>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</si>
  <si>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</si>
  <si>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02 0 03</t>
  </si>
  <si>
    <t>02 0 03 2Б032</t>
  </si>
  <si>
    <t>02 0 03 2Б034</t>
  </si>
  <si>
    <t>02 0 03 2Б035</t>
  </si>
  <si>
    <t>02 0 03 2Б036</t>
  </si>
  <si>
    <t>Муниципальная программа"Энергосбережение и повышение энергетической эффективности на территории муниципального образования                             поселок Уршельский на 2019 - 2023 годы»</t>
  </si>
  <si>
    <t>06</t>
  </si>
  <si>
    <t>Основное мероприятие "Модернизация систем уличного наружного освещения на территории муниципального образования"</t>
  </si>
  <si>
    <t>06 0 06</t>
  </si>
  <si>
    <t>06 0 02 2Э010</t>
  </si>
  <si>
    <t>06 0 02 2Э020</t>
  </si>
  <si>
    <t>06 0 06 S0130</t>
  </si>
  <si>
    <t>99 9 00 82410</t>
  </si>
  <si>
    <t>КУЛЬТУРА, КИНЕМАТОГРАФИЯ</t>
  </si>
  <si>
    <t>08</t>
  </si>
  <si>
    <t>Культура</t>
  </si>
  <si>
    <t>МКУК Уршельское ЦКО</t>
  </si>
  <si>
    <t>Муниципальная  программа  муниципального образования поселок Уршельский (сельское поселение) «Развитие культуры»</t>
  </si>
  <si>
    <t>Основное мероприятие "Развитие культурно-досуговой деятельности"</t>
  </si>
  <si>
    <t>03 0 02</t>
  </si>
  <si>
    <t>03 0 02 S0390</t>
  </si>
  <si>
    <t>03 0 02 Д0590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</si>
  <si>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</t>
  </si>
  <si>
    <t>99 9 00 71820</t>
  </si>
  <si>
    <t>Другие вопросы в области культуры, кинематографии</t>
  </si>
  <si>
    <t>Расходы на обеспечение деятельности учреждений по хозяйственному обслуживанию</t>
  </si>
  <si>
    <t>Расходы на обеспечение деятельности (оказание услуг) централизованных бухгалтерий</t>
  </si>
  <si>
    <t>99 9 00 ЦБ590</t>
  </si>
  <si>
    <t>СОЦИАЛЬНАЯ ПОЛИТИКА</t>
  </si>
  <si>
    <t>10</t>
  </si>
  <si>
    <t>Пенсионное обеспечение</t>
  </si>
  <si>
    <t>Доплаты к пенсиям муниципальным служащим и лицам, замещавшим муниципальные должности</t>
  </si>
  <si>
    <t>99 9 00 10950</t>
  </si>
  <si>
    <t>263</t>
  </si>
  <si>
    <t>300</t>
  </si>
  <si>
    <t>Социальное обеспечение  населения</t>
  </si>
  <si>
    <t>Резервный фонд администрации муниципального образования</t>
  </si>
  <si>
    <t>СРЕДСТВА МАССОВОЙ ИНФОРМАЦИИ</t>
  </si>
  <si>
    <t>Периодическая печать и издательства</t>
  </si>
  <si>
    <t>00</t>
  </si>
  <si>
    <t>99 9 00 0И290</t>
  </si>
  <si>
    <t>ОБЩЕГОСУДАРСТВЕННЫЕ ВОПРОСЫ</t>
  </si>
  <si>
    <t xml:space="preserve"> РАСХОДЫ БЮДЖЕТА МУНИЦИПАЛЬНОГО ОБРАЗОВАНИЯ ПОСЕЛОК УРШЕЛЬСКИЙ (СЕЛЬСКОЕ ПОСЕЛЕНИЕ) ГУСЬ-ХРУСТАЛЬНОГО РАЙОНА ВЛАДИМИРСКОЙ ОБЛАСТИ ЗА  2020 ГОД ПО ВЕДОМСТВЕННОЙ СТРУКТУРЕ РАСХОДОВ БЮДЖЕТОВ</t>
  </si>
  <si>
    <t>Дорожное хозяйство (дорожные фонды)</t>
  </si>
  <si>
    <t>Территориальная избирательная комиссия Гусь-Хрустального района</t>
  </si>
  <si>
    <t>708</t>
  </si>
  <si>
    <t>Проведение выборов в представительные органы муниципального образования</t>
  </si>
  <si>
    <t>999002П120</t>
  </si>
  <si>
    <t>Иные бюджетные ассигнования</t>
  </si>
  <si>
    <t xml:space="preserve">Всего расходов:   </t>
  </si>
  <si>
    <t>Расходы на выплаты по оплате труда работников органов местного самоуправления</t>
  </si>
  <si>
    <t xml:space="preserve">Расходы на обеспечение функций государственных органов </t>
  </si>
  <si>
    <t>Закупка товаров, работ и услуг для 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</si>
  <si>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</si>
  <si>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</si>
  <si>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Профилактика и устранение последствий COVID-19 </t>
  </si>
  <si>
    <r>
      <rPr>
        <i/>
        <sz val="14"/>
        <rFont val="Arial Cyr"/>
        <charset val="204"/>
      </rPr>
      <t>Расходы</t>
    </r>
    <r>
      <rPr>
        <sz val="14"/>
        <rFont val="Arial Cyr"/>
        <family val="2"/>
        <charset val="204"/>
      </rPr>
      <t xml:space="preserve">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</si>
  <si>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 xml:space="preserve">Реализацию мероприятий, связанных с обеспечением санитарно-эпидемиологической безопасности </t>
  </si>
  <si>
    <t>Реализацию мероприятий, связанных с обеспечением санитарно-эпидемиологической безопасности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</si>
  <si>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</si>
  <si>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</si>
  <si>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Обеспечение деятельности (оказание услуг) подведомственных учреждений муниципального образования </t>
  </si>
  <si>
    <t>Обеспечение деятельности (оказание услуг) подведомственных учреждений муниципального образования</t>
  </si>
  <si>
    <t>Закупка товаров, работ и услуг для обеспечения государственных (муниципальных) нужд</t>
  </si>
  <si>
    <t>Уплата членских взносов в ассоциацию муниципальных образований</t>
  </si>
  <si>
    <t xml:space="preserve">Осуществление первичного воинского учета на территориях, где отсутствуют военные комиссариаты </t>
  </si>
  <si>
    <t xml:space="preserve"> Обустройство, очистка от мусора противопожарных водоемов  </t>
  </si>
  <si>
    <t>Создание минерализированных полос прилегающей территории</t>
  </si>
  <si>
    <t xml:space="preserve">Информационное обеспечение, противопожарная пропаганда мер пожарной безопасности </t>
  </si>
  <si>
    <t xml:space="preserve">Предупреждение и ликвидация последствий чрезвычайных ситуаций на территории муниципального образования </t>
  </si>
  <si>
    <t xml:space="preserve">Содержание и обслуживание комплексной системы  экстренного оповещения населения и системы ТАСЦО в муниципальных образованиях </t>
  </si>
  <si>
    <t xml:space="preserve">Расходы  на содержание и текущий ремонт автомобильных дорог местного значения в границах муниципального образования </t>
  </si>
  <si>
    <t xml:space="preserve">Обеспечение территорий документацией для осуществления градостроительной деятельности </t>
  </si>
  <si>
    <t xml:space="preserve">Обеспечение устойчивого сокращения непригодного для проживания жилищного фонда </t>
  </si>
  <si>
    <t>Капитальные вложения в объекты недвижимого имущества государственной (муниципальной) собственности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</si>
  <si>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</si>
  <si>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 xml:space="preserve">Обеспечение мероприятий по капитальному ремонту многоквартирных домов </t>
  </si>
  <si>
    <t xml:space="preserve">Расходы на капитальный ремонт муниципального жилищного фонда </t>
  </si>
  <si>
    <t>Содержание и текущий ремонт муниципального жилого фонда</t>
  </si>
  <si>
    <t xml:space="preserve">Содержание и текущий ремонт муниципального жилого фонда </t>
  </si>
  <si>
    <t>Иные бюджетные асигнования</t>
  </si>
  <si>
    <t>Организация в границах поселения электро-,тепло-,газо-,водоснабжения и водоотведения населения</t>
  </si>
  <si>
    <t xml:space="preserve">Организация в границах поселения электро-,тепло-,газо-,водоснабжения и водоотведения населения </t>
  </si>
  <si>
    <t xml:space="preserve">Строительство, реконструкция и модернизация систем (объектов) теплоснабжения, водоснабжения, водоотведения и очистка сточных вод </t>
  </si>
  <si>
    <t>Уборка территории муниципального образования</t>
  </si>
  <si>
    <t>Закупка товаров, работ и услуг для обеспечения государственных (муниципальных) нужд)</t>
  </si>
  <si>
    <t xml:space="preserve">Ремонт колодцев нецентрализованного водоснабжения </t>
  </si>
  <si>
    <t xml:space="preserve">Спиливание аварийных деревьев  </t>
  </si>
  <si>
    <t>Высадка цветущей рассады и подрезка ветвей деревьев</t>
  </si>
  <si>
    <t>Углубление, очистка дренажных канав</t>
  </si>
  <si>
    <t>Окос травы</t>
  </si>
  <si>
    <t xml:space="preserve">Проведение ремонта и технического обслуживания светильников уличного освещения  </t>
  </si>
  <si>
    <t xml:space="preserve">Потребление электрической энергии объектами уличного освещения и светофорного хозяйства </t>
  </si>
  <si>
    <t>Потребление электрической энергии объектами уличного освещения и светофорного хозяйства</t>
  </si>
  <si>
    <t>Содержание монументальных объектов (памятников, обелисков и мемориальных досок), включая их частичную реставрацию</t>
  </si>
  <si>
    <t>Обустройство детских площадок</t>
  </si>
  <si>
    <t xml:space="preserve">Организация и содержание мест захоронения </t>
  </si>
  <si>
    <t xml:space="preserve">Прочие мероприятия по качественному содержанию объектов благоустройства муниципального образования </t>
  </si>
  <si>
    <t xml:space="preserve">Разработка, проверка сметной документации в области энергосбережения </t>
  </si>
  <si>
    <t>Строительный контроль в области энергосбережения</t>
  </si>
  <si>
    <t>Модернизация уличного освещения на территории муниципального образования</t>
  </si>
  <si>
    <t xml:space="preserve">Ремонт существующих и обустройство новых контейнерных площадок на территории муниципального образования 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</si>
  <si>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</si>
  <si>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Расходы на обеспечение деятельности (оказания услуг) МКУК Уршельское ЦКО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</si>
  <si>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</si>
  <si>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(оказания услуг) МКУК Уршельское ЦКО </t>
  </si>
  <si>
    <t xml:space="preserve">Расходы на обеспечение деятельности учреждений по хозяйственному обслуживанию </t>
  </si>
  <si>
    <t xml:space="preserve">Расходы на обеспечение деятельности (оказание услуг) централизованных бухгалтерий </t>
  </si>
  <si>
    <t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</si>
  <si>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Социальное обеспечение и иные выплаты населению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</si>
  <si>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</si>
  <si>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r>
      <rPr>
        <sz val="14"/>
        <rFont val="Times New Roman Cyr"/>
        <family val="1"/>
        <charset val="204"/>
      </rPr>
      <t xml:space="preserve">Приложение № 2 к решению Совета народных депутатов   от </t>
    </r>
    <r>
      <rPr>
        <u/>
        <sz val="14"/>
        <rFont val="Times New Roman Cyr"/>
        <charset val="204"/>
      </rPr>
      <t>28.06.2021</t>
    </r>
    <r>
      <rPr>
        <sz val="14"/>
        <rFont val="Times New Roman Cyr"/>
        <family val="1"/>
        <charset val="204"/>
      </rPr>
      <t xml:space="preserve">  </t>
    </r>
    <r>
      <rPr>
        <sz val="14"/>
        <rFont val="Times New Roman Cyr"/>
        <charset val="204"/>
      </rPr>
      <t xml:space="preserve">№ </t>
    </r>
    <r>
      <rPr>
        <u/>
        <sz val="14"/>
        <rFont val="Times New Roman Cyr"/>
        <charset val="204"/>
      </rPr>
      <t>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</si>
</sst>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[$руб.-419];[Red]\-#,##0.00\ [$руб.-419]"/>
    <numFmt numFmtId="166" formatCode="#,##0.0"/>
  </numFmts>
  <fonts count="36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Arial Cyr"/>
      <family val="2"/>
      <charset val="204"/>
    </font>
    <font>
      <u/>
      <sz val="14"/>
      <name val="Times New Roman Cyr"/>
      <family val="1"/>
      <charset val="204"/>
    </font>
    <font>
      <b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b/>
      <sz val="16"/>
      <name val="Arial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Arial Cyr"/>
      <family val="2"/>
      <charset val="204"/>
    </font>
    <font>
      <sz val="15"/>
      <name val="Arial"/>
      <family val="2"/>
      <charset val="204"/>
    </font>
    <font>
      <sz val="14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color rgb="FF000000"/>
      <name val="Arial Cyr"/>
      <family val="2"/>
      <charset val="204"/>
    </font>
    <font>
      <b/>
      <sz val="16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  <charset val="204"/>
    </font>
    <font>
      <sz val="14"/>
      <color rgb="FF000000"/>
      <name val="Arial Cyr"/>
      <charset val="204"/>
    </font>
    <font>
      <i/>
      <sz val="14"/>
      <color rgb="FF000000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u/>
      <sz val="14"/>
      <name val="Times New Roman Cyr"/>
      <charset val="204"/>
    </font>
    <font>
      <sz val="14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C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0" fontId="3" fillId="0" borderId="0"/>
    <xf numFmtId="0" fontId="26" fillId="0" borderId="2">
      <alignment vertical="top" wrapText="1"/>
    </xf>
    <xf numFmtId="1" fontId="27" fillId="0" borderId="2">
      <alignment horizontal="center" vertical="top" shrinkToFit="1"/>
    </xf>
    <xf numFmtId="0" fontId="26" fillId="0" borderId="4">
      <alignment horizontal="right"/>
    </xf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horizontal="left" vertical="center" wrapText="1" shrinkToFit="1"/>
    </xf>
    <xf numFmtId="164" fontId="6" fillId="0" borderId="0" xfId="0" applyNumberFormat="1" applyFont="1" applyAlignment="1"/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right" vertical="top" shrinkToFit="1"/>
    </xf>
    <xf numFmtId="0" fontId="6" fillId="0" borderId="0" xfId="0" applyFont="1"/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166" fontId="6" fillId="3" borderId="1" xfId="0" applyNumberFormat="1" applyFont="1" applyFill="1" applyBorder="1" applyAlignment="1">
      <alignment horizontal="right" vertical="top" shrinkToFit="1"/>
    </xf>
    <xf numFmtId="0" fontId="10" fillId="0" borderId="1" xfId="0" applyFont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right" vertical="top" shrinkToFit="1"/>
    </xf>
    <xf numFmtId="0" fontId="11" fillId="0" borderId="0" xfId="0" applyFont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right" vertical="top" shrinkToFit="1"/>
    </xf>
    <xf numFmtId="166" fontId="1" fillId="4" borderId="1" xfId="0" applyNumberFormat="1" applyFont="1" applyFill="1" applyBorder="1" applyAlignment="1">
      <alignment horizontal="right" vertical="top" shrinkToFit="1"/>
    </xf>
    <xf numFmtId="0" fontId="1" fillId="0" borderId="0" xfId="0" applyFont="1" applyBorder="1"/>
    <xf numFmtId="166" fontId="6" fillId="4" borderId="1" xfId="0" applyNumberFormat="1" applyFont="1" applyFill="1" applyBorder="1" applyAlignment="1">
      <alignment horizontal="right" vertical="top" shrinkToFit="1"/>
    </xf>
    <xf numFmtId="166" fontId="6" fillId="0" borderId="1" xfId="0" applyNumberFormat="1" applyFont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right" vertical="top" shrinkToFit="1"/>
    </xf>
    <xf numFmtId="166" fontId="1" fillId="5" borderId="1" xfId="0" applyNumberFormat="1" applyFont="1" applyFill="1" applyBorder="1" applyAlignment="1">
      <alignment horizontal="right" vertical="top" shrinkToFi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right" vertical="top" shrinkToFit="1"/>
    </xf>
    <xf numFmtId="166" fontId="1" fillId="0" borderId="1" xfId="0" applyNumberFormat="1" applyFont="1" applyBorder="1" applyAlignment="1">
      <alignment horizontal="right" vertical="top" wrapText="1"/>
    </xf>
    <xf numFmtId="166" fontId="16" fillId="0" borderId="1" xfId="0" applyNumberFormat="1" applyFont="1" applyBorder="1" applyAlignment="1">
      <alignment horizontal="right" vertical="top" shrinkToFit="1"/>
    </xf>
    <xf numFmtId="166" fontId="17" fillId="0" borderId="1" xfId="0" applyNumberFormat="1" applyFont="1" applyBorder="1" applyAlignment="1">
      <alignment horizontal="right" vertical="top" shrinkToFit="1"/>
    </xf>
    <xf numFmtId="166" fontId="15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0" xfId="0" applyFont="1"/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 shrinkToFit="1"/>
    </xf>
    <xf numFmtId="0" fontId="8" fillId="0" borderId="0" xfId="0" applyFont="1" applyBorder="1"/>
    <xf numFmtId="166" fontId="9" fillId="0" borderId="1" xfId="0" applyNumberFormat="1" applyFont="1" applyBorder="1" applyAlignment="1">
      <alignment horizontal="right" vertical="top" wrapText="1"/>
    </xf>
    <xf numFmtId="0" fontId="2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shrinkToFi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6" fillId="0" borderId="0" xfId="0" applyFont="1" applyBorder="1"/>
    <xf numFmtId="166" fontId="22" fillId="0" borderId="1" xfId="0" applyNumberFormat="1" applyFont="1" applyBorder="1"/>
    <xf numFmtId="166" fontId="23" fillId="0" borderId="1" xfId="0" applyNumberFormat="1" applyFont="1" applyBorder="1"/>
    <xf numFmtId="0" fontId="24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shrinkToFit="1"/>
    </xf>
    <xf numFmtId="49" fontId="24" fillId="0" borderId="1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center" vertical="top" wrapText="1"/>
    </xf>
    <xf numFmtId="166" fontId="28" fillId="0" borderId="3" xfId="2" applyNumberFormat="1" applyFont="1" applyFill="1" applyBorder="1" applyAlignment="1" applyProtection="1">
      <alignment vertical="top" wrapText="1"/>
    </xf>
    <xf numFmtId="166" fontId="28" fillId="0" borderId="3" xfId="3" applyNumberFormat="1" applyFont="1" applyFill="1" applyBorder="1" applyAlignment="1" applyProtection="1">
      <alignment horizontal="center" vertical="top" wrapText="1" shrinkToFit="1"/>
    </xf>
    <xf numFmtId="166" fontId="29" fillId="0" borderId="3" xfId="2" applyNumberFormat="1" applyFont="1" applyFill="1" applyBorder="1" applyAlignment="1" applyProtection="1">
      <alignment vertical="top" wrapText="1"/>
    </xf>
    <xf numFmtId="166" fontId="29" fillId="0" borderId="3" xfId="3" applyNumberFormat="1" applyFont="1" applyFill="1" applyBorder="1" applyAlignment="1" applyProtection="1">
      <alignment horizontal="center" vertical="top" wrapText="1" shrinkToFit="1"/>
    </xf>
    <xf numFmtId="166" fontId="30" fillId="0" borderId="3" xfId="2" applyNumberFormat="1" applyFont="1" applyFill="1" applyBorder="1" applyAlignment="1" applyProtection="1">
      <alignment vertical="top" wrapText="1"/>
    </xf>
    <xf numFmtId="166" fontId="29" fillId="0" borderId="3" xfId="2" applyNumberFormat="1" applyFont="1" applyFill="1" applyBorder="1" applyAlignment="1" applyProtection="1">
      <alignment horizontal="left" vertical="top" wrapText="1" indent="2"/>
    </xf>
    <xf numFmtId="49" fontId="28" fillId="0" borderId="3" xfId="3" applyNumberFormat="1" applyFont="1" applyFill="1" applyBorder="1" applyAlignment="1" applyProtection="1">
      <alignment horizontal="center" vertical="top" wrapText="1" shrinkToFit="1"/>
    </xf>
    <xf numFmtId="49" fontId="29" fillId="0" borderId="3" xfId="3" applyNumberFormat="1" applyFont="1" applyFill="1" applyBorder="1" applyAlignment="1" applyProtection="1">
      <alignment horizontal="center" vertical="top" wrapText="1" shrinkToFit="1"/>
    </xf>
    <xf numFmtId="49" fontId="31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49" fontId="33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49" fontId="31" fillId="0" borderId="1" xfId="0" applyNumberFormat="1" applyFont="1" applyBorder="1" applyAlignment="1">
      <alignment horizontal="center" vertical="top" wrapText="1"/>
    </xf>
    <xf numFmtId="166" fontId="28" fillId="0" borderId="5" xfId="4" applyNumberFormat="1" applyFont="1" applyFill="1" applyBorder="1" applyAlignment="1" applyProtection="1">
      <alignment horizontal="left" wrapText="1"/>
    </xf>
    <xf numFmtId="166" fontId="28" fillId="0" borderId="6" xfId="4" applyNumberFormat="1" applyFont="1" applyFill="1" applyBorder="1" applyAlignment="1">
      <alignment horizontal="left" wrapText="1"/>
    </xf>
    <xf numFmtId="166" fontId="28" fillId="0" borderId="7" xfId="4" applyNumberFormat="1" applyFont="1" applyFill="1" applyBorder="1" applyAlignment="1">
      <alignment horizontal="left" wrapText="1"/>
    </xf>
    <xf numFmtId="0" fontId="7" fillId="0" borderId="0" xfId="1" applyFont="1" applyBorder="1" applyAlignment="1">
      <alignment horizontal="left" vertical="top" wrapText="1" shrinkToFit="1"/>
    </xf>
    <xf numFmtId="0" fontId="0" fillId="0" borderId="0" xfId="0" applyAlignment="1">
      <alignment wrapText="1"/>
    </xf>
    <xf numFmtId="0" fontId="10" fillId="0" borderId="1" xfId="0" applyFont="1" applyBorder="1" applyAlignment="1">
      <alignment vertical="top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</cellXfs>
  <cellStyles count="5">
    <cellStyle name="xl25" xfId="4"/>
    <cellStyle name="xl32" xfId="2"/>
    <cellStyle name="xl34" xfId="3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15"/>
  <sheetViews>
    <sheetView tabSelected="1" zoomScale="73" zoomScaleNormal="73" zoomScaleSheetLayoutView="80" zoomScalePageLayoutView="80" workbookViewId="0">
      <selection activeCell="F3" sqref="F3"/>
    </sheetView>
  </sheetViews>
  <sheetFormatPr defaultRowHeight="20.25" x14ac:dyDescent="0.3"/>
  <cols>
    <col min="1" max="1" width="87.7109375" style="1" customWidth="1"/>
    <col min="2" max="2" width="8.7109375" style="1" customWidth="1"/>
    <col min="3" max="4" width="6.140625" style="1"/>
    <col min="5" max="5" width="20.7109375" style="2" bestFit="1" customWidth="1"/>
    <col min="6" max="6" width="11" style="1" customWidth="1"/>
    <col min="7" max="7" width="0" style="1" hidden="1"/>
    <col min="8" max="8" width="17" style="3" customWidth="1"/>
    <col min="9" max="9" width="0.28515625" style="1" customWidth="1"/>
    <col min="10" max="10" width="6.140625" style="1" hidden="1" customWidth="1"/>
    <col min="11" max="1021" width="6.140625" style="1"/>
    <col min="1022" max="1023" width="7.42578125"/>
  </cols>
  <sheetData>
    <row r="1" spans="1:1021" ht="53.1" customHeight="1" x14ac:dyDescent="0.2">
      <c r="A1" s="4"/>
      <c r="B1" s="4"/>
      <c r="C1" s="4"/>
      <c r="D1" s="4"/>
      <c r="E1" s="5"/>
      <c r="F1" s="97" t="s">
        <v>209</v>
      </c>
      <c r="G1" s="98"/>
      <c r="H1" s="98"/>
      <c r="I1" s="98"/>
      <c r="J1" s="9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1" ht="29.25" customHeight="1" x14ac:dyDescent="0.2">
      <c r="A2" s="4"/>
      <c r="B2" s="4"/>
      <c r="C2" s="4"/>
      <c r="D2" s="4"/>
      <c r="E2" s="5"/>
      <c r="F2" s="98"/>
      <c r="G2" s="98"/>
      <c r="H2" s="98"/>
      <c r="I2" s="98"/>
      <c r="J2" s="9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1" ht="17.649999999999999" customHeight="1" x14ac:dyDescent="0.25">
      <c r="A3" s="4"/>
      <c r="B3" s="7"/>
      <c r="C3" s="8"/>
      <c r="D3" s="7"/>
      <c r="E3" s="7"/>
      <c r="F3" s="8"/>
      <c r="G3" s="100"/>
      <c r="H3" s="100"/>
      <c r="I3" s="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1" ht="18" customHeight="1" x14ac:dyDescent="0.25">
      <c r="A4" s="101" t="s">
        <v>140</v>
      </c>
      <c r="B4" s="101"/>
      <c r="C4" s="101"/>
      <c r="D4" s="101"/>
      <c r="E4" s="101"/>
      <c r="F4" s="101"/>
      <c r="G4" s="101"/>
      <c r="H4" s="101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1" ht="19.5" customHeight="1" x14ac:dyDescent="0.25">
      <c r="A5" s="101"/>
      <c r="B5" s="101"/>
      <c r="C5" s="101"/>
      <c r="D5" s="101"/>
      <c r="E5" s="101"/>
      <c r="F5" s="101"/>
      <c r="G5" s="101"/>
      <c r="H5" s="101"/>
      <c r="I5" s="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1" ht="34.5" customHeight="1" x14ac:dyDescent="0.25">
      <c r="A6" s="101"/>
      <c r="B6" s="101"/>
      <c r="C6" s="101"/>
      <c r="D6" s="101"/>
      <c r="E6" s="101"/>
      <c r="F6" s="101"/>
      <c r="G6" s="101"/>
      <c r="H6" s="101"/>
      <c r="I6" s="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 ht="30.75" customHeight="1" x14ac:dyDescent="0.3">
      <c r="A7"/>
      <c r="B7" s="9"/>
      <c r="C7" s="9"/>
      <c r="D7" s="9"/>
      <c r="E7" s="10"/>
      <c r="F7" s="9"/>
      <c r="G7" s="9"/>
      <c r="H7" s="11"/>
      <c r="I7" s="1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1" ht="56.25" customHeight="1" x14ac:dyDescent="0.2">
      <c r="A8" s="102" t="s">
        <v>0</v>
      </c>
      <c r="B8" s="103" t="s">
        <v>1</v>
      </c>
      <c r="C8" s="103"/>
      <c r="D8" s="103"/>
      <c r="E8" s="103"/>
      <c r="F8" s="103"/>
      <c r="G8" s="103"/>
      <c r="H8" s="104" t="s">
        <v>2</v>
      </c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1" ht="36.200000000000003" customHeight="1" x14ac:dyDescent="0.2">
      <c r="A9" s="102"/>
      <c r="B9" s="15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0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 s="18" customFormat="1" ht="47.25" customHeight="1" x14ac:dyDescent="0.25">
      <c r="A10" s="78" t="s">
        <v>9</v>
      </c>
      <c r="B10" s="78">
        <v>703</v>
      </c>
      <c r="C10" s="78"/>
      <c r="D10" s="78"/>
      <c r="E10" s="78"/>
      <c r="F10" s="78"/>
      <c r="G10" s="78"/>
      <c r="H10" s="17">
        <f>H11+H47+H55+H72+H82+H161+H189+H202</f>
        <v>62413.899999999987</v>
      </c>
      <c r="I10" s="17"/>
    </row>
    <row r="11" spans="1:1021" x14ac:dyDescent="0.2">
      <c r="A11" s="16" t="s">
        <v>139</v>
      </c>
      <c r="B11" s="19" t="s">
        <v>10</v>
      </c>
      <c r="C11" s="19" t="s">
        <v>11</v>
      </c>
      <c r="D11" s="79" t="s">
        <v>137</v>
      </c>
      <c r="E11" s="21"/>
      <c r="F11" s="20"/>
      <c r="G11" s="20" t="s">
        <v>12</v>
      </c>
      <c r="H11" s="17">
        <v>6466.5</v>
      </c>
      <c r="I11" s="2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 s="25" customFormat="1" ht="75" x14ac:dyDescent="0.3">
      <c r="A12" s="23" t="s">
        <v>13</v>
      </c>
      <c r="B12" s="19" t="s">
        <v>10</v>
      </c>
      <c r="C12" s="19" t="s">
        <v>11</v>
      </c>
      <c r="D12" s="19" t="s">
        <v>14</v>
      </c>
      <c r="E12" s="21"/>
      <c r="F12" s="20"/>
      <c r="G12" s="20" t="s">
        <v>12</v>
      </c>
      <c r="H12" s="17">
        <v>3082.9</v>
      </c>
      <c r="I12" s="24"/>
    </row>
    <row r="13" spans="1:1021" x14ac:dyDescent="0.2">
      <c r="A13" s="26" t="s">
        <v>15</v>
      </c>
      <c r="B13" s="27" t="s">
        <v>10</v>
      </c>
      <c r="C13" s="27" t="s">
        <v>11</v>
      </c>
      <c r="D13" s="27" t="s">
        <v>14</v>
      </c>
      <c r="E13" s="28" t="s">
        <v>16</v>
      </c>
      <c r="F13" s="20"/>
      <c r="G13" s="20"/>
      <c r="H13" s="29">
        <v>3082.9</v>
      </c>
      <c r="I13" s="2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x14ac:dyDescent="0.2">
      <c r="A14" s="26" t="s">
        <v>17</v>
      </c>
      <c r="B14" s="27" t="s">
        <v>10</v>
      </c>
      <c r="C14" s="27" t="s">
        <v>11</v>
      </c>
      <c r="D14" s="27" t="s">
        <v>14</v>
      </c>
      <c r="E14" s="28" t="s">
        <v>18</v>
      </c>
      <c r="F14" s="20"/>
      <c r="G14" s="20"/>
      <c r="H14" s="29">
        <v>3082.9</v>
      </c>
      <c r="I14" s="2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36" x14ac:dyDescent="0.2">
      <c r="A15" s="26" t="s">
        <v>148</v>
      </c>
      <c r="B15" s="30">
        <v>703</v>
      </c>
      <c r="C15" s="27" t="s">
        <v>11</v>
      </c>
      <c r="D15" s="27" t="s">
        <v>14</v>
      </c>
      <c r="E15" s="31" t="s">
        <v>19</v>
      </c>
      <c r="F15" s="32"/>
      <c r="G15" s="30"/>
      <c r="H15" s="29">
        <v>1833.5</v>
      </c>
      <c r="I15" s="2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72.75" x14ac:dyDescent="0.2">
      <c r="A16" s="89" t="s">
        <v>154</v>
      </c>
      <c r="B16" s="30">
        <v>703</v>
      </c>
      <c r="C16" s="27" t="s">
        <v>11</v>
      </c>
      <c r="D16" s="27" t="s">
        <v>14</v>
      </c>
      <c r="E16" s="88" t="s">
        <v>19</v>
      </c>
      <c r="F16" s="32">
        <v>100</v>
      </c>
      <c r="G16" s="30"/>
      <c r="H16" s="29">
        <v>1833.5</v>
      </c>
      <c r="I16" s="2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x14ac:dyDescent="0.2">
      <c r="A17" s="26" t="s">
        <v>149</v>
      </c>
      <c r="B17" s="30">
        <v>703</v>
      </c>
      <c r="C17" s="27" t="s">
        <v>11</v>
      </c>
      <c r="D17" s="27" t="s">
        <v>14</v>
      </c>
      <c r="E17" s="31" t="s">
        <v>20</v>
      </c>
      <c r="F17" s="32"/>
      <c r="G17" s="30"/>
      <c r="H17" s="29">
        <v>150.80000000000001</v>
      </c>
      <c r="I17" s="2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ht="36" x14ac:dyDescent="0.2">
      <c r="A18" s="26" t="s">
        <v>150</v>
      </c>
      <c r="B18" s="30">
        <v>703</v>
      </c>
      <c r="C18" s="27" t="s">
        <v>11</v>
      </c>
      <c r="D18" s="27" t="s">
        <v>14</v>
      </c>
      <c r="E18" s="88" t="s">
        <v>20</v>
      </c>
      <c r="F18" s="32">
        <v>200</v>
      </c>
      <c r="G18" s="30"/>
      <c r="H18" s="29">
        <v>150.80000000000001</v>
      </c>
      <c r="I18" s="29">
        <v>157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ht="36" x14ac:dyDescent="0.2">
      <c r="A19" s="26" t="s">
        <v>151</v>
      </c>
      <c r="B19" s="30">
        <v>703</v>
      </c>
      <c r="C19" s="27" t="s">
        <v>11</v>
      </c>
      <c r="D19" s="27" t="s">
        <v>14</v>
      </c>
      <c r="E19" s="31" t="s">
        <v>21</v>
      </c>
      <c r="F19" s="32"/>
      <c r="G19" s="30">
        <v>211</v>
      </c>
      <c r="H19" s="29">
        <v>1098.5999999999999</v>
      </c>
      <c r="I19" s="29">
        <v>1152.3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72" x14ac:dyDescent="0.2">
      <c r="A20" s="26" t="s">
        <v>152</v>
      </c>
      <c r="B20" s="30">
        <v>703</v>
      </c>
      <c r="C20" s="27" t="s">
        <v>11</v>
      </c>
      <c r="D20" s="27" t="s">
        <v>14</v>
      </c>
      <c r="E20" s="88" t="s">
        <v>21</v>
      </c>
      <c r="F20" s="32">
        <v>100</v>
      </c>
      <c r="G20" s="30">
        <v>211</v>
      </c>
      <c r="H20" s="29">
        <v>1098.5999999999999</v>
      </c>
      <c r="I20" s="2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 x14ac:dyDescent="0.2">
      <c r="A21" s="33" t="s">
        <v>22</v>
      </c>
      <c r="B21" s="32">
        <v>703</v>
      </c>
      <c r="C21" s="34" t="s">
        <v>11</v>
      </c>
      <c r="D21" s="34" t="s">
        <v>23</v>
      </c>
      <c r="E21" s="31"/>
      <c r="F21" s="32"/>
      <c r="G21" s="30"/>
      <c r="H21" s="17">
        <v>131.1</v>
      </c>
      <c r="I21" s="2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1" x14ac:dyDescent="0.2">
      <c r="A22" s="26" t="s">
        <v>15</v>
      </c>
      <c r="B22" s="30">
        <v>703</v>
      </c>
      <c r="C22" s="27" t="s">
        <v>11</v>
      </c>
      <c r="D22" s="27" t="s">
        <v>23</v>
      </c>
      <c r="E22" s="28" t="s">
        <v>24</v>
      </c>
      <c r="F22" s="32"/>
      <c r="G22" s="30"/>
      <c r="H22" s="29">
        <v>131.1</v>
      </c>
      <c r="I22" s="2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x14ac:dyDescent="0.2">
      <c r="A23" s="26" t="s">
        <v>17</v>
      </c>
      <c r="B23" s="30">
        <v>703</v>
      </c>
      <c r="C23" s="27" t="s">
        <v>11</v>
      </c>
      <c r="D23" s="27" t="s">
        <v>23</v>
      </c>
      <c r="E23" s="28" t="s">
        <v>18</v>
      </c>
      <c r="F23" s="32"/>
      <c r="G23" s="30"/>
      <c r="H23" s="29">
        <v>131.1</v>
      </c>
      <c r="I23" s="2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 x14ac:dyDescent="0.2">
      <c r="A24" s="26" t="s">
        <v>153</v>
      </c>
      <c r="B24" s="30">
        <v>703</v>
      </c>
      <c r="C24" s="27" t="s">
        <v>11</v>
      </c>
      <c r="D24" s="27" t="s">
        <v>23</v>
      </c>
      <c r="E24" s="31" t="s">
        <v>25</v>
      </c>
      <c r="F24" s="32"/>
      <c r="G24" s="30"/>
      <c r="H24" s="29">
        <v>4</v>
      </c>
      <c r="I24" s="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ht="36" x14ac:dyDescent="0.2">
      <c r="A25" s="26" t="s">
        <v>150</v>
      </c>
      <c r="B25" s="30">
        <v>703</v>
      </c>
      <c r="C25" s="27" t="s">
        <v>11</v>
      </c>
      <c r="D25" s="27" t="s">
        <v>23</v>
      </c>
      <c r="E25" s="88" t="s">
        <v>25</v>
      </c>
      <c r="F25" s="32">
        <v>200</v>
      </c>
      <c r="G25" s="30"/>
      <c r="H25" s="29">
        <v>4</v>
      </c>
      <c r="I25" s="2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ht="36" x14ac:dyDescent="0.2">
      <c r="A26" s="26" t="s">
        <v>156</v>
      </c>
      <c r="B26" s="30">
        <v>703</v>
      </c>
      <c r="C26" s="27" t="s">
        <v>11</v>
      </c>
      <c r="D26" s="27" t="s">
        <v>23</v>
      </c>
      <c r="E26" s="31" t="s">
        <v>26</v>
      </c>
      <c r="F26" s="32"/>
      <c r="G26" s="30"/>
      <c r="H26" s="29">
        <v>52.3</v>
      </c>
      <c r="I26" s="2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ht="36" x14ac:dyDescent="0.2">
      <c r="A27" s="26" t="s">
        <v>150</v>
      </c>
      <c r="B27" s="30">
        <v>703</v>
      </c>
      <c r="C27" s="27" t="s">
        <v>11</v>
      </c>
      <c r="D27" s="27" t="s">
        <v>23</v>
      </c>
      <c r="E27" s="88" t="s">
        <v>26</v>
      </c>
      <c r="F27" s="32">
        <v>200</v>
      </c>
      <c r="G27" s="30"/>
      <c r="H27" s="29">
        <v>52.3</v>
      </c>
      <c r="I27" s="2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ht="36" x14ac:dyDescent="0.2">
      <c r="A28" s="26" t="s">
        <v>155</v>
      </c>
      <c r="B28" s="30">
        <v>703</v>
      </c>
      <c r="C28" s="27" t="s">
        <v>11</v>
      </c>
      <c r="D28" s="27" t="s">
        <v>23</v>
      </c>
      <c r="E28" s="31" t="s">
        <v>27</v>
      </c>
      <c r="F28" s="32"/>
      <c r="G28" s="30"/>
      <c r="H28" s="29">
        <v>74.8</v>
      </c>
      <c r="I28" s="29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1" ht="36" x14ac:dyDescent="0.2">
      <c r="A29" s="26" t="s">
        <v>150</v>
      </c>
      <c r="B29" s="30">
        <v>703</v>
      </c>
      <c r="C29" s="27" t="s">
        <v>11</v>
      </c>
      <c r="D29" s="27" t="s">
        <v>23</v>
      </c>
      <c r="E29" s="88" t="s">
        <v>27</v>
      </c>
      <c r="F29" s="32">
        <v>200</v>
      </c>
      <c r="G29" s="30"/>
      <c r="H29" s="29">
        <v>74.8</v>
      </c>
      <c r="I29" s="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 s="18" customFormat="1" x14ac:dyDescent="0.25">
      <c r="A30" s="35" t="s">
        <v>30</v>
      </c>
      <c r="B30" s="39">
        <v>703</v>
      </c>
      <c r="C30" s="34" t="s">
        <v>11</v>
      </c>
      <c r="D30" s="19" t="s">
        <v>31</v>
      </c>
      <c r="E30" s="36"/>
      <c r="F30" s="19"/>
      <c r="G30" s="19" t="s">
        <v>12</v>
      </c>
      <c r="H30" s="37">
        <v>3252.5</v>
      </c>
      <c r="I30" s="37">
        <v>2792.5</v>
      </c>
    </row>
    <row r="31" spans="1:1021" x14ac:dyDescent="0.2">
      <c r="A31" s="26" t="s">
        <v>15</v>
      </c>
      <c r="B31" s="27" t="s">
        <v>10</v>
      </c>
      <c r="C31" s="27" t="s">
        <v>11</v>
      </c>
      <c r="D31" s="27" t="s">
        <v>31</v>
      </c>
      <c r="E31" s="28" t="s">
        <v>16</v>
      </c>
      <c r="F31" s="19"/>
      <c r="G31" s="19"/>
      <c r="H31" s="38">
        <v>3252.5</v>
      </c>
      <c r="I31" s="38">
        <v>2792.5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x14ac:dyDescent="0.2">
      <c r="A32" s="26" t="s">
        <v>17</v>
      </c>
      <c r="B32" s="27" t="s">
        <v>10</v>
      </c>
      <c r="C32" s="27" t="s">
        <v>11</v>
      </c>
      <c r="D32" s="27" t="s">
        <v>31</v>
      </c>
      <c r="E32" s="28" t="s">
        <v>18</v>
      </c>
      <c r="F32" s="19"/>
      <c r="G32" s="19"/>
      <c r="H32" s="38">
        <v>3252.5</v>
      </c>
      <c r="I32" s="38">
        <v>2792.5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 ht="36" x14ac:dyDescent="0.2">
      <c r="A33" s="26" t="s">
        <v>157</v>
      </c>
      <c r="B33" s="30">
        <v>703</v>
      </c>
      <c r="C33" s="27" t="s">
        <v>11</v>
      </c>
      <c r="D33" s="27" t="s">
        <v>31</v>
      </c>
      <c r="E33" s="31" t="s">
        <v>20</v>
      </c>
      <c r="F33" s="34"/>
      <c r="G33" s="30">
        <v>251</v>
      </c>
      <c r="H33" s="38">
        <v>28.2</v>
      </c>
      <c r="I33" s="40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x14ac:dyDescent="0.2">
      <c r="A34" s="26" t="s">
        <v>158</v>
      </c>
      <c r="B34" s="30">
        <v>703</v>
      </c>
      <c r="C34" s="27" t="s">
        <v>11</v>
      </c>
      <c r="D34" s="27" t="s">
        <v>31</v>
      </c>
      <c r="E34" s="88" t="s">
        <v>20</v>
      </c>
      <c r="F34" s="34" t="s">
        <v>32</v>
      </c>
      <c r="G34" s="30">
        <v>251</v>
      </c>
      <c r="H34" s="38">
        <v>28.2</v>
      </c>
      <c r="I34" s="4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 s="42" customFormat="1" ht="36" x14ac:dyDescent="0.25">
      <c r="A35" s="26" t="s">
        <v>159</v>
      </c>
      <c r="B35" s="30">
        <v>703</v>
      </c>
      <c r="C35" s="27" t="s">
        <v>11</v>
      </c>
      <c r="D35" s="27" t="s">
        <v>31</v>
      </c>
      <c r="E35" s="31" t="s">
        <v>33</v>
      </c>
      <c r="F35" s="34"/>
      <c r="G35" s="27"/>
      <c r="H35" s="38">
        <v>662.9</v>
      </c>
      <c r="I35" s="41"/>
    </row>
    <row r="36" spans="1:1021" s="42" customFormat="1" ht="72" x14ac:dyDescent="0.25">
      <c r="A36" s="26" t="s">
        <v>152</v>
      </c>
      <c r="B36" s="30">
        <v>703</v>
      </c>
      <c r="C36" s="27" t="s">
        <v>11</v>
      </c>
      <c r="D36" s="27" t="s">
        <v>31</v>
      </c>
      <c r="E36" s="88" t="s">
        <v>33</v>
      </c>
      <c r="F36" s="34" t="s">
        <v>34</v>
      </c>
      <c r="G36" s="27"/>
      <c r="H36" s="38">
        <v>662.9</v>
      </c>
      <c r="I36" s="41"/>
    </row>
    <row r="37" spans="1:1021" s="42" customFormat="1" ht="36" x14ac:dyDescent="0.25">
      <c r="A37" s="26" t="s">
        <v>160</v>
      </c>
      <c r="B37" s="30">
        <v>703</v>
      </c>
      <c r="C37" s="27" t="s">
        <v>11</v>
      </c>
      <c r="D37" s="27" t="s">
        <v>31</v>
      </c>
      <c r="E37" s="31" t="s">
        <v>33</v>
      </c>
      <c r="F37" s="34"/>
      <c r="G37" s="27" t="s">
        <v>36</v>
      </c>
      <c r="H37" s="38">
        <v>722.2</v>
      </c>
      <c r="I37" s="41"/>
    </row>
    <row r="38" spans="1:1021" ht="36" x14ac:dyDescent="0.2">
      <c r="A38" s="26" t="s">
        <v>161</v>
      </c>
      <c r="B38" s="30">
        <v>703</v>
      </c>
      <c r="C38" s="27" t="s">
        <v>11</v>
      </c>
      <c r="D38" s="27" t="s">
        <v>31</v>
      </c>
      <c r="E38" s="88" t="s">
        <v>33</v>
      </c>
      <c r="F38" s="34" t="s">
        <v>35</v>
      </c>
      <c r="G38" s="27" t="s">
        <v>36</v>
      </c>
      <c r="H38" s="38">
        <v>722.2</v>
      </c>
      <c r="I38" s="2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</row>
    <row r="39" spans="1:1021" ht="36" x14ac:dyDescent="0.2">
      <c r="A39" s="26" t="s">
        <v>159</v>
      </c>
      <c r="B39" s="27" t="s">
        <v>10</v>
      </c>
      <c r="C39" s="27" t="s">
        <v>11</v>
      </c>
      <c r="D39" s="27" t="s">
        <v>31</v>
      </c>
      <c r="E39" s="31" t="s">
        <v>33</v>
      </c>
      <c r="F39" s="34"/>
      <c r="G39" s="27"/>
      <c r="H39" s="38">
        <v>83.5</v>
      </c>
      <c r="I39" s="2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 x14ac:dyDescent="0.2">
      <c r="A40" s="26" t="s">
        <v>146</v>
      </c>
      <c r="B40" s="27" t="s">
        <v>10</v>
      </c>
      <c r="C40" s="27" t="s">
        <v>11</v>
      </c>
      <c r="D40" s="27" t="s">
        <v>31</v>
      </c>
      <c r="E40" s="88" t="s">
        <v>33</v>
      </c>
      <c r="F40" s="34" t="s">
        <v>29</v>
      </c>
      <c r="G40" s="27"/>
      <c r="H40" s="38">
        <v>83.5</v>
      </c>
      <c r="I40" s="24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1" ht="36" x14ac:dyDescent="0.2">
      <c r="A41" s="26" t="s">
        <v>123</v>
      </c>
      <c r="B41" s="30">
        <v>703</v>
      </c>
      <c r="C41" s="27" t="s">
        <v>11</v>
      </c>
      <c r="D41" s="27" t="s">
        <v>31</v>
      </c>
      <c r="E41" s="31" t="s">
        <v>37</v>
      </c>
      <c r="F41" s="34"/>
      <c r="G41" s="27"/>
      <c r="H41" s="38">
        <v>1483.1</v>
      </c>
      <c r="I41" s="38">
        <v>1351.2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 ht="72" x14ac:dyDescent="0.2">
      <c r="A42" s="26" t="s">
        <v>152</v>
      </c>
      <c r="B42" s="30">
        <v>703</v>
      </c>
      <c r="C42" s="27" t="s">
        <v>11</v>
      </c>
      <c r="D42" s="27" t="s">
        <v>31</v>
      </c>
      <c r="E42" s="88" t="s">
        <v>37</v>
      </c>
      <c r="F42" s="34" t="s">
        <v>34</v>
      </c>
      <c r="G42" s="27"/>
      <c r="H42" s="38">
        <v>1483.1</v>
      </c>
      <c r="I42" s="3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 ht="36" x14ac:dyDescent="0.2">
      <c r="A43" s="26" t="s">
        <v>123</v>
      </c>
      <c r="B43" s="30">
        <v>703</v>
      </c>
      <c r="C43" s="27" t="s">
        <v>11</v>
      </c>
      <c r="D43" s="27" t="s">
        <v>31</v>
      </c>
      <c r="E43" s="31" t="s">
        <v>37</v>
      </c>
      <c r="F43" s="34"/>
      <c r="G43" s="27"/>
      <c r="H43" s="38">
        <v>268.3</v>
      </c>
      <c r="I43" s="38">
        <v>163.1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1" ht="36" x14ac:dyDescent="0.2">
      <c r="A44" s="26" t="s">
        <v>161</v>
      </c>
      <c r="B44" s="30">
        <v>703</v>
      </c>
      <c r="C44" s="27" t="s">
        <v>11</v>
      </c>
      <c r="D44" s="27" t="s">
        <v>31</v>
      </c>
      <c r="E44" s="88" t="s">
        <v>37</v>
      </c>
      <c r="F44" s="34" t="s">
        <v>35</v>
      </c>
      <c r="G44" s="27"/>
      <c r="H44" s="38">
        <v>268.3</v>
      </c>
      <c r="I44" s="38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1" s="42" customFormat="1" ht="36" x14ac:dyDescent="0.25">
      <c r="A45" s="26" t="s">
        <v>162</v>
      </c>
      <c r="B45" s="30">
        <v>703</v>
      </c>
      <c r="C45" s="27" t="s">
        <v>11</v>
      </c>
      <c r="D45" s="27" t="s">
        <v>31</v>
      </c>
      <c r="E45" s="31" t="s">
        <v>38</v>
      </c>
      <c r="F45" s="34"/>
      <c r="G45" s="27" t="s">
        <v>39</v>
      </c>
      <c r="H45" s="38">
        <v>4.3</v>
      </c>
      <c r="I45" s="43"/>
    </row>
    <row r="46" spans="1:1021" s="42" customFormat="1" x14ac:dyDescent="0.25">
      <c r="A46" s="26" t="s">
        <v>146</v>
      </c>
      <c r="B46" s="30">
        <v>703</v>
      </c>
      <c r="C46" s="27" t="s">
        <v>11</v>
      </c>
      <c r="D46" s="27" t="s">
        <v>31</v>
      </c>
      <c r="E46" s="88" t="s">
        <v>38</v>
      </c>
      <c r="F46" s="34" t="s">
        <v>29</v>
      </c>
      <c r="G46" s="27" t="s">
        <v>39</v>
      </c>
      <c r="H46" s="38">
        <v>4.3</v>
      </c>
      <c r="I46" s="43"/>
    </row>
    <row r="47" spans="1:1021" x14ac:dyDescent="0.2">
      <c r="A47" s="35" t="s">
        <v>40</v>
      </c>
      <c r="B47" s="39">
        <v>703</v>
      </c>
      <c r="C47" s="19" t="s">
        <v>41</v>
      </c>
      <c r="D47" s="19"/>
      <c r="E47" s="36"/>
      <c r="F47" s="19"/>
      <c r="G47" s="19"/>
      <c r="H47" s="37">
        <v>229.2</v>
      </c>
      <c r="I47" s="44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1" x14ac:dyDescent="0.2">
      <c r="A48" s="45" t="s">
        <v>42</v>
      </c>
      <c r="B48" s="19" t="s">
        <v>10</v>
      </c>
      <c r="C48" s="19" t="s">
        <v>41</v>
      </c>
      <c r="D48" s="19" t="s">
        <v>43</v>
      </c>
      <c r="E48" s="21"/>
      <c r="F48" s="20"/>
      <c r="G48" s="20" t="s">
        <v>12</v>
      </c>
      <c r="H48" s="38">
        <v>229.2</v>
      </c>
      <c r="I48" s="4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1" x14ac:dyDescent="0.2">
      <c r="A49" s="26" t="s">
        <v>15</v>
      </c>
      <c r="B49" s="27" t="s">
        <v>10</v>
      </c>
      <c r="C49" s="27" t="s">
        <v>41</v>
      </c>
      <c r="D49" s="27" t="s">
        <v>43</v>
      </c>
      <c r="E49" s="28" t="s">
        <v>16</v>
      </c>
      <c r="F49" s="20"/>
      <c r="G49" s="20"/>
      <c r="H49" s="38">
        <v>229.2</v>
      </c>
      <c r="I49" s="4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1" x14ac:dyDescent="0.2">
      <c r="A50" s="26" t="s">
        <v>17</v>
      </c>
      <c r="B50" s="27" t="s">
        <v>10</v>
      </c>
      <c r="C50" s="27" t="s">
        <v>41</v>
      </c>
      <c r="D50" s="27" t="s">
        <v>43</v>
      </c>
      <c r="E50" s="28" t="s">
        <v>18</v>
      </c>
      <c r="F50" s="20"/>
      <c r="G50" s="20"/>
      <c r="H50" s="38">
        <v>229.2</v>
      </c>
      <c r="I50" s="4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1" ht="36" x14ac:dyDescent="0.2">
      <c r="A51" s="26" t="s">
        <v>163</v>
      </c>
      <c r="B51" s="30">
        <v>703</v>
      </c>
      <c r="C51" s="27" t="s">
        <v>41</v>
      </c>
      <c r="D51" s="27" t="s">
        <v>43</v>
      </c>
      <c r="E51" s="31" t="s">
        <v>44</v>
      </c>
      <c r="F51" s="34"/>
      <c r="G51" s="30">
        <v>211</v>
      </c>
      <c r="H51" s="38">
        <v>189.1</v>
      </c>
      <c r="I51" s="47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1" ht="72" x14ac:dyDescent="0.2">
      <c r="A52" s="26" t="s">
        <v>152</v>
      </c>
      <c r="B52" s="30">
        <v>703</v>
      </c>
      <c r="C52" s="27" t="s">
        <v>41</v>
      </c>
      <c r="D52" s="27" t="s">
        <v>43</v>
      </c>
      <c r="E52" s="88" t="s">
        <v>44</v>
      </c>
      <c r="F52" s="34" t="s">
        <v>34</v>
      </c>
      <c r="G52" s="30">
        <v>211</v>
      </c>
      <c r="H52" s="38">
        <v>189.1</v>
      </c>
      <c r="I52" s="4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1" ht="36" x14ac:dyDescent="0.2">
      <c r="A53" s="26" t="s">
        <v>163</v>
      </c>
      <c r="B53" s="30">
        <v>703</v>
      </c>
      <c r="C53" s="27" t="s">
        <v>41</v>
      </c>
      <c r="D53" s="27" t="s">
        <v>43</v>
      </c>
      <c r="E53" s="31" t="s">
        <v>44</v>
      </c>
      <c r="F53" s="34"/>
      <c r="G53" s="30">
        <v>221</v>
      </c>
      <c r="H53" s="38">
        <v>40.1</v>
      </c>
      <c r="I53" s="47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1" ht="36" x14ac:dyDescent="0.2">
      <c r="A54" s="26" t="s">
        <v>161</v>
      </c>
      <c r="B54" s="30">
        <v>703</v>
      </c>
      <c r="C54" s="27" t="s">
        <v>41</v>
      </c>
      <c r="D54" s="27" t="s">
        <v>43</v>
      </c>
      <c r="E54" s="88" t="s">
        <v>44</v>
      </c>
      <c r="F54" s="34" t="s">
        <v>35</v>
      </c>
      <c r="G54" s="30">
        <v>221</v>
      </c>
      <c r="H54" s="38">
        <v>40.1</v>
      </c>
      <c r="I54" s="4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1" ht="40.5" x14ac:dyDescent="0.2">
      <c r="A55" s="35" t="s">
        <v>45</v>
      </c>
      <c r="B55" s="39">
        <v>703</v>
      </c>
      <c r="C55" s="19" t="s">
        <v>43</v>
      </c>
      <c r="D55" s="19" t="s">
        <v>137</v>
      </c>
      <c r="E55" s="36"/>
      <c r="F55" s="19"/>
      <c r="G55" s="39"/>
      <c r="H55" s="37">
        <f>H56</f>
        <v>2650.7</v>
      </c>
      <c r="I55" s="37">
        <f>I56</f>
        <v>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1" s="25" customFormat="1" ht="60.75" x14ac:dyDescent="0.3">
      <c r="A56" s="35" t="s">
        <v>46</v>
      </c>
      <c r="B56" s="30">
        <v>703</v>
      </c>
      <c r="C56" s="34" t="s">
        <v>43</v>
      </c>
      <c r="D56" s="34" t="s">
        <v>47</v>
      </c>
      <c r="E56" s="28"/>
      <c r="F56" s="27"/>
      <c r="G56" s="27" t="s">
        <v>12</v>
      </c>
      <c r="H56" s="37">
        <f>H57+H66</f>
        <v>2650.7</v>
      </c>
      <c r="I56" s="37">
        <f>I57+I66</f>
        <v>1</v>
      </c>
    </row>
    <row r="57" spans="1:1021" ht="58.5" x14ac:dyDescent="0.2">
      <c r="A57" s="48" t="s">
        <v>48</v>
      </c>
      <c r="B57" s="30">
        <v>703</v>
      </c>
      <c r="C57" s="27" t="s">
        <v>43</v>
      </c>
      <c r="D57" s="27" t="s">
        <v>47</v>
      </c>
      <c r="E57" s="49" t="s">
        <v>11</v>
      </c>
      <c r="F57" s="27"/>
      <c r="G57" s="27"/>
      <c r="H57" s="37">
        <f>H58+H63</f>
        <v>1321.9</v>
      </c>
      <c r="I57" s="37">
        <f>I58+I63</f>
        <v>1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</row>
    <row r="58" spans="1:1021" ht="54" x14ac:dyDescent="0.2">
      <c r="A58" s="26" t="s">
        <v>49</v>
      </c>
      <c r="B58" s="30">
        <v>703</v>
      </c>
      <c r="C58" s="27" t="s">
        <v>43</v>
      </c>
      <c r="D58" s="27" t="s">
        <v>47</v>
      </c>
      <c r="E58" s="50" t="s">
        <v>50</v>
      </c>
      <c r="F58" s="27"/>
      <c r="G58" s="27"/>
      <c r="H58" s="51">
        <f>H60+H62</f>
        <v>1271.9000000000001</v>
      </c>
      <c r="I58" s="51">
        <f>SUM(I59:I61)</f>
        <v>0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</row>
    <row r="59" spans="1:1021" ht="18.75" x14ac:dyDescent="0.2">
      <c r="A59" s="26" t="s">
        <v>164</v>
      </c>
      <c r="B59" s="30">
        <v>703</v>
      </c>
      <c r="C59" s="27" t="s">
        <v>43</v>
      </c>
      <c r="D59" s="27" t="s">
        <v>47</v>
      </c>
      <c r="E59" s="31" t="s">
        <v>51</v>
      </c>
      <c r="F59" s="34"/>
      <c r="G59" s="27"/>
      <c r="H59" s="52">
        <v>1195</v>
      </c>
      <c r="I59" s="53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</row>
    <row r="60" spans="1:1021" ht="36" x14ac:dyDescent="0.2">
      <c r="A60" s="26" t="s">
        <v>161</v>
      </c>
      <c r="B60" s="30">
        <v>703</v>
      </c>
      <c r="C60" s="27" t="s">
        <v>43</v>
      </c>
      <c r="D60" s="27" t="s">
        <v>47</v>
      </c>
      <c r="E60" s="88" t="s">
        <v>51</v>
      </c>
      <c r="F60" s="34" t="s">
        <v>35</v>
      </c>
      <c r="G60" s="27"/>
      <c r="H60" s="52">
        <v>1195</v>
      </c>
      <c r="I60" s="53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</row>
    <row r="61" spans="1:1021" ht="18.75" x14ac:dyDescent="0.2">
      <c r="A61" s="26" t="s">
        <v>165</v>
      </c>
      <c r="B61" s="30">
        <v>703</v>
      </c>
      <c r="C61" s="27" t="s">
        <v>43</v>
      </c>
      <c r="D61" s="27" t="s">
        <v>47</v>
      </c>
      <c r="E61" s="31" t="s">
        <v>52</v>
      </c>
      <c r="F61" s="34"/>
      <c r="G61" s="27"/>
      <c r="H61" s="52">
        <v>76.900000000000006</v>
      </c>
      <c r="I61" s="5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</row>
    <row r="62" spans="1:1021" ht="36" x14ac:dyDescent="0.2">
      <c r="A62" s="26" t="s">
        <v>161</v>
      </c>
      <c r="B62" s="30">
        <v>703</v>
      </c>
      <c r="C62" s="27" t="s">
        <v>43</v>
      </c>
      <c r="D62" s="27" t="s">
        <v>47</v>
      </c>
      <c r="E62" s="88" t="s">
        <v>52</v>
      </c>
      <c r="F62" s="34" t="s">
        <v>35</v>
      </c>
      <c r="G62" s="27"/>
      <c r="H62" s="52">
        <v>76.900000000000006</v>
      </c>
      <c r="I62" s="54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</row>
    <row r="63" spans="1:1021" ht="54" x14ac:dyDescent="0.2">
      <c r="A63" s="28" t="s">
        <v>53</v>
      </c>
      <c r="B63" s="30">
        <v>703</v>
      </c>
      <c r="C63" s="27" t="s">
        <v>43</v>
      </c>
      <c r="D63" s="27" t="s">
        <v>47</v>
      </c>
      <c r="E63" s="28" t="s">
        <v>54</v>
      </c>
      <c r="F63" s="34"/>
      <c r="G63" s="27"/>
      <c r="H63" s="55">
        <f>H64</f>
        <v>50</v>
      </c>
      <c r="I63" s="55">
        <f>I64</f>
        <v>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</row>
    <row r="64" spans="1:1021" ht="36" x14ac:dyDescent="0.2">
      <c r="A64" s="26" t="s">
        <v>166</v>
      </c>
      <c r="B64" s="30">
        <v>703</v>
      </c>
      <c r="C64" s="27" t="s">
        <v>43</v>
      </c>
      <c r="D64" s="27" t="s">
        <v>47</v>
      </c>
      <c r="E64" s="31" t="s">
        <v>55</v>
      </c>
      <c r="F64" s="34"/>
      <c r="G64" s="27"/>
      <c r="H64" s="55">
        <v>50</v>
      </c>
      <c r="I64" s="55">
        <v>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</row>
    <row r="65" spans="1:1021" ht="36" x14ac:dyDescent="0.2">
      <c r="A65" s="26" t="s">
        <v>161</v>
      </c>
      <c r="B65" s="30">
        <v>703</v>
      </c>
      <c r="C65" s="27" t="s">
        <v>43</v>
      </c>
      <c r="D65" s="27" t="s">
        <v>47</v>
      </c>
      <c r="E65" s="88" t="s">
        <v>55</v>
      </c>
      <c r="F65" s="34" t="s">
        <v>35</v>
      </c>
      <c r="G65" s="27"/>
      <c r="H65" s="55">
        <v>50</v>
      </c>
      <c r="I65" s="5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</row>
    <row r="66" spans="1:1021" x14ac:dyDescent="0.2">
      <c r="A66" s="26" t="s">
        <v>15</v>
      </c>
      <c r="B66" s="27" t="s">
        <v>10</v>
      </c>
      <c r="C66" s="27" t="s">
        <v>43</v>
      </c>
      <c r="D66" s="27" t="s">
        <v>47</v>
      </c>
      <c r="E66" s="31" t="s">
        <v>16</v>
      </c>
      <c r="F66" s="34"/>
      <c r="G66" s="27"/>
      <c r="H66" s="55">
        <f>H67</f>
        <v>1328.8</v>
      </c>
      <c r="I66" s="55">
        <f>I67</f>
        <v>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</row>
    <row r="67" spans="1:1021" x14ac:dyDescent="0.2">
      <c r="A67" s="26" t="s">
        <v>17</v>
      </c>
      <c r="B67" s="27" t="s">
        <v>10</v>
      </c>
      <c r="C67" s="27" t="s">
        <v>43</v>
      </c>
      <c r="D67" s="27" t="s">
        <v>47</v>
      </c>
      <c r="E67" s="28" t="s">
        <v>18</v>
      </c>
      <c r="F67" s="34"/>
      <c r="G67" s="27"/>
      <c r="H67" s="55">
        <f>H69+H71</f>
        <v>1328.8</v>
      </c>
      <c r="I67" s="55">
        <f>SUM(I68:I70)</f>
        <v>0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</row>
    <row r="68" spans="1:1021" ht="36" x14ac:dyDescent="0.2">
      <c r="A68" s="26" t="s">
        <v>167</v>
      </c>
      <c r="B68" s="27" t="s">
        <v>10</v>
      </c>
      <c r="C68" s="27" t="s">
        <v>43</v>
      </c>
      <c r="D68" s="27" t="s">
        <v>47</v>
      </c>
      <c r="E68" s="49" t="s">
        <v>56</v>
      </c>
      <c r="F68" s="34"/>
      <c r="G68" s="27"/>
      <c r="H68" s="55">
        <v>1062.5999999999999</v>
      </c>
      <c r="I68" s="55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</row>
    <row r="69" spans="1:1021" ht="36" x14ac:dyDescent="0.2">
      <c r="A69" s="26" t="s">
        <v>161</v>
      </c>
      <c r="B69" s="27" t="s">
        <v>10</v>
      </c>
      <c r="C69" s="27" t="s">
        <v>43</v>
      </c>
      <c r="D69" s="27" t="s">
        <v>47</v>
      </c>
      <c r="E69" s="50" t="s">
        <v>56</v>
      </c>
      <c r="F69" s="34" t="s">
        <v>35</v>
      </c>
      <c r="G69" s="27"/>
      <c r="H69" s="55">
        <v>1062.5999999999999</v>
      </c>
      <c r="I69" s="55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</row>
    <row r="70" spans="1:1021" ht="58.5" x14ac:dyDescent="0.2">
      <c r="A70" s="56" t="s">
        <v>168</v>
      </c>
      <c r="B70" s="27" t="s">
        <v>10</v>
      </c>
      <c r="C70" s="27" t="s">
        <v>43</v>
      </c>
      <c r="D70" s="27" t="s">
        <v>47</v>
      </c>
      <c r="E70" s="49" t="s">
        <v>57</v>
      </c>
      <c r="F70" s="34"/>
      <c r="G70" s="27"/>
      <c r="H70" s="55">
        <v>266.2</v>
      </c>
      <c r="I70" s="55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</row>
    <row r="71" spans="1:1021" ht="39" x14ac:dyDescent="0.2">
      <c r="A71" s="56" t="s">
        <v>161</v>
      </c>
      <c r="B71" s="27" t="s">
        <v>10</v>
      </c>
      <c r="C71" s="27" t="s">
        <v>43</v>
      </c>
      <c r="D71" s="27" t="s">
        <v>47</v>
      </c>
      <c r="E71" s="49" t="s">
        <v>57</v>
      </c>
      <c r="F71" s="34" t="s">
        <v>35</v>
      </c>
      <c r="G71" s="27"/>
      <c r="H71" s="55">
        <v>266.2</v>
      </c>
      <c r="I71" s="5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</row>
    <row r="72" spans="1:1021" x14ac:dyDescent="0.2">
      <c r="A72" s="35" t="s">
        <v>58</v>
      </c>
      <c r="B72" s="39">
        <v>703</v>
      </c>
      <c r="C72" s="19" t="s">
        <v>14</v>
      </c>
      <c r="D72" s="19" t="s">
        <v>137</v>
      </c>
      <c r="E72" s="36"/>
      <c r="F72" s="19"/>
      <c r="G72" s="19"/>
      <c r="H72" s="37">
        <f>H74+H78</f>
        <v>3070.7</v>
      </c>
      <c r="I72" s="24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</row>
    <row r="73" spans="1:1021" s="18" customFormat="1" x14ac:dyDescent="0.25">
      <c r="A73" s="35" t="s">
        <v>141</v>
      </c>
      <c r="B73" s="39">
        <v>703</v>
      </c>
      <c r="C73" s="19" t="s">
        <v>14</v>
      </c>
      <c r="D73" s="19" t="s">
        <v>47</v>
      </c>
      <c r="E73" s="36"/>
      <c r="F73" s="19"/>
      <c r="G73" s="19" t="s">
        <v>12</v>
      </c>
      <c r="H73" s="37">
        <f>H74</f>
        <v>2630.7</v>
      </c>
      <c r="I73" s="40"/>
    </row>
    <row r="74" spans="1:1021" x14ac:dyDescent="0.2">
      <c r="A74" s="26" t="s">
        <v>15</v>
      </c>
      <c r="B74" s="27" t="s">
        <v>10</v>
      </c>
      <c r="C74" s="27" t="s">
        <v>14</v>
      </c>
      <c r="D74" s="27" t="s">
        <v>47</v>
      </c>
      <c r="E74" s="28" t="s">
        <v>16</v>
      </c>
      <c r="F74" s="19"/>
      <c r="G74" s="19"/>
      <c r="H74" s="38">
        <f>H75</f>
        <v>2630.7</v>
      </c>
      <c r="I74" s="2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</row>
    <row r="75" spans="1:1021" x14ac:dyDescent="0.2">
      <c r="A75" s="26" t="s">
        <v>17</v>
      </c>
      <c r="B75" s="27" t="s">
        <v>10</v>
      </c>
      <c r="C75" s="27" t="s">
        <v>14</v>
      </c>
      <c r="D75" s="27" t="s">
        <v>47</v>
      </c>
      <c r="E75" s="28" t="s">
        <v>18</v>
      </c>
      <c r="F75" s="19"/>
      <c r="G75" s="19"/>
      <c r="H75" s="38">
        <f>H76</f>
        <v>2630.7</v>
      </c>
      <c r="I75" s="24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</row>
    <row r="76" spans="1:1021" ht="36" x14ac:dyDescent="0.2">
      <c r="A76" s="26" t="s">
        <v>169</v>
      </c>
      <c r="B76" s="30">
        <v>703</v>
      </c>
      <c r="C76" s="27" t="s">
        <v>14</v>
      </c>
      <c r="D76" s="27" t="s">
        <v>47</v>
      </c>
      <c r="E76" s="31" t="s">
        <v>59</v>
      </c>
      <c r="F76" s="34"/>
      <c r="G76" s="27" t="s">
        <v>12</v>
      </c>
      <c r="H76" s="38">
        <v>2630.7</v>
      </c>
      <c r="I76" s="24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</row>
    <row r="77" spans="1:1021" ht="36" x14ac:dyDescent="0.2">
      <c r="A77" s="26" t="s">
        <v>161</v>
      </c>
      <c r="B77" s="30">
        <v>703</v>
      </c>
      <c r="C77" s="27" t="s">
        <v>14</v>
      </c>
      <c r="D77" s="27" t="s">
        <v>47</v>
      </c>
      <c r="E77" s="88" t="s">
        <v>59</v>
      </c>
      <c r="F77" s="34" t="s">
        <v>35</v>
      </c>
      <c r="G77" s="27" t="s">
        <v>12</v>
      </c>
      <c r="H77" s="38">
        <v>2630.7</v>
      </c>
      <c r="I77" s="2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</row>
    <row r="78" spans="1:1021" x14ac:dyDescent="0.2">
      <c r="A78" s="26" t="s">
        <v>15</v>
      </c>
      <c r="B78" s="27" t="s">
        <v>10</v>
      </c>
      <c r="C78" s="27" t="s">
        <v>14</v>
      </c>
      <c r="D78" s="27" t="s">
        <v>60</v>
      </c>
      <c r="E78" s="28" t="s">
        <v>16</v>
      </c>
      <c r="F78" s="34"/>
      <c r="G78" s="27"/>
      <c r="H78" s="38">
        <f>H79</f>
        <v>440</v>
      </c>
      <c r="I78" s="24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</row>
    <row r="79" spans="1:1021" x14ac:dyDescent="0.2">
      <c r="A79" s="26" t="s">
        <v>17</v>
      </c>
      <c r="B79" s="27" t="s">
        <v>10</v>
      </c>
      <c r="C79" s="27" t="s">
        <v>14</v>
      </c>
      <c r="D79" s="27" t="s">
        <v>60</v>
      </c>
      <c r="E79" s="28" t="s">
        <v>18</v>
      </c>
      <c r="F79" s="34"/>
      <c r="G79" s="27"/>
      <c r="H79" s="38">
        <f>H80</f>
        <v>440</v>
      </c>
      <c r="I79" s="2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</row>
    <row r="80" spans="1:1021" ht="40.5" x14ac:dyDescent="0.2">
      <c r="A80" s="61" t="s">
        <v>170</v>
      </c>
      <c r="B80" s="27" t="s">
        <v>10</v>
      </c>
      <c r="C80" s="27" t="s">
        <v>14</v>
      </c>
      <c r="D80" s="27" t="s">
        <v>60</v>
      </c>
      <c r="E80" s="57" t="s">
        <v>61</v>
      </c>
      <c r="F80" s="34"/>
      <c r="G80" s="27"/>
      <c r="H80" s="38">
        <v>440</v>
      </c>
      <c r="I80" s="24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</row>
    <row r="81" spans="1:1021" ht="40.5" x14ac:dyDescent="0.2">
      <c r="A81" s="61" t="s">
        <v>161</v>
      </c>
      <c r="B81" s="27" t="s">
        <v>10</v>
      </c>
      <c r="C81" s="27" t="s">
        <v>14</v>
      </c>
      <c r="D81" s="27" t="s">
        <v>60</v>
      </c>
      <c r="E81" s="90" t="s">
        <v>61</v>
      </c>
      <c r="F81" s="34" t="s">
        <v>35</v>
      </c>
      <c r="G81" s="27"/>
      <c r="H81" s="38">
        <v>440</v>
      </c>
      <c r="I81" s="24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</row>
    <row r="82" spans="1:1021" s="58" customFormat="1" x14ac:dyDescent="0.3">
      <c r="A82" s="35" t="s">
        <v>62</v>
      </c>
      <c r="B82" s="39">
        <v>703</v>
      </c>
      <c r="C82" s="19" t="s">
        <v>63</v>
      </c>
      <c r="D82" s="19" t="s">
        <v>137</v>
      </c>
      <c r="E82" s="36"/>
      <c r="F82" s="19"/>
      <c r="G82" s="19"/>
      <c r="H82" s="37">
        <f>H83+H107+H118</f>
        <v>38265.199999999997</v>
      </c>
      <c r="I82" s="17"/>
    </row>
    <row r="83" spans="1:1021" x14ac:dyDescent="0.2">
      <c r="A83" s="45" t="s">
        <v>64</v>
      </c>
      <c r="B83" s="19" t="s">
        <v>10</v>
      </c>
      <c r="C83" s="19" t="s">
        <v>63</v>
      </c>
      <c r="D83" s="19" t="s">
        <v>11</v>
      </c>
      <c r="E83" s="28"/>
      <c r="F83" s="27"/>
      <c r="G83" s="27"/>
      <c r="H83" s="37">
        <f>H84+H97</f>
        <v>12707.2</v>
      </c>
      <c r="I83" s="37">
        <f>I84+I97</f>
        <v>28754.7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</row>
    <row r="84" spans="1:1021" ht="78" x14ac:dyDescent="0.2">
      <c r="A84" s="48" t="s">
        <v>65</v>
      </c>
      <c r="B84" s="27" t="s">
        <v>10</v>
      </c>
      <c r="C84" s="27" t="s">
        <v>63</v>
      </c>
      <c r="D84" s="27" t="s">
        <v>11</v>
      </c>
      <c r="E84" s="49" t="s">
        <v>63</v>
      </c>
      <c r="F84" s="27"/>
      <c r="G84" s="27"/>
      <c r="H84" s="37">
        <f>H85+H90</f>
        <v>11582.7</v>
      </c>
      <c r="I84" s="37">
        <v>28754.7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</row>
    <row r="85" spans="1:1021" ht="37.5" x14ac:dyDescent="0.2">
      <c r="A85" s="59" t="s">
        <v>66</v>
      </c>
      <c r="B85" s="27" t="s">
        <v>10</v>
      </c>
      <c r="C85" s="27" t="s">
        <v>63</v>
      </c>
      <c r="D85" s="27" t="s">
        <v>11</v>
      </c>
      <c r="E85" s="49" t="s">
        <v>67</v>
      </c>
      <c r="F85" s="27"/>
      <c r="G85" s="27"/>
      <c r="H85" s="38">
        <v>2242.5</v>
      </c>
      <c r="I85" s="46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</row>
    <row r="86" spans="1:1021" ht="75" x14ac:dyDescent="0.2">
      <c r="A86" s="60" t="s">
        <v>68</v>
      </c>
      <c r="B86" s="30">
        <v>703</v>
      </c>
      <c r="C86" s="27" t="s">
        <v>63</v>
      </c>
      <c r="D86" s="27" t="s">
        <v>11</v>
      </c>
      <c r="E86" s="49" t="s">
        <v>69</v>
      </c>
      <c r="F86" s="34"/>
      <c r="G86" s="27"/>
      <c r="H86" s="38">
        <v>2130.4</v>
      </c>
      <c r="I86" s="38">
        <v>18076.5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</row>
    <row r="87" spans="1:1021" ht="75" x14ac:dyDescent="0.2">
      <c r="A87" s="60" t="s">
        <v>68</v>
      </c>
      <c r="B87" s="30">
        <v>703</v>
      </c>
      <c r="C87" s="27" t="s">
        <v>63</v>
      </c>
      <c r="D87" s="27" t="s">
        <v>11</v>
      </c>
      <c r="E87" s="50" t="s">
        <v>69</v>
      </c>
      <c r="F87" s="34" t="s">
        <v>70</v>
      </c>
      <c r="G87" s="27"/>
      <c r="H87" s="38">
        <v>2130.4</v>
      </c>
      <c r="I87" s="38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</row>
    <row r="88" spans="1:1021" ht="37.5" x14ac:dyDescent="0.2">
      <c r="A88" s="60" t="s">
        <v>171</v>
      </c>
      <c r="B88" s="30">
        <v>703</v>
      </c>
      <c r="C88" s="27" t="s">
        <v>63</v>
      </c>
      <c r="D88" s="27" t="s">
        <v>11</v>
      </c>
      <c r="E88" s="49" t="s">
        <v>71</v>
      </c>
      <c r="F88" s="34"/>
      <c r="G88" s="27"/>
      <c r="H88" s="38">
        <v>112.1</v>
      </c>
      <c r="I88" s="4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</row>
    <row r="89" spans="1:1021" ht="37.5" x14ac:dyDescent="0.2">
      <c r="A89" s="60" t="s">
        <v>172</v>
      </c>
      <c r="B89" s="30">
        <v>703</v>
      </c>
      <c r="C89" s="27" t="s">
        <v>63</v>
      </c>
      <c r="D89" s="27" t="s">
        <v>11</v>
      </c>
      <c r="E89" s="50" t="s">
        <v>71</v>
      </c>
      <c r="F89" s="34" t="s">
        <v>70</v>
      </c>
      <c r="G89" s="27"/>
      <c r="H89" s="38">
        <v>112.1</v>
      </c>
      <c r="I89" s="4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</row>
    <row r="90" spans="1:1021" ht="37.5" x14ac:dyDescent="0.2">
      <c r="A90" s="59" t="s">
        <v>66</v>
      </c>
      <c r="B90" s="27" t="s">
        <v>10</v>
      </c>
      <c r="C90" s="27" t="s">
        <v>63</v>
      </c>
      <c r="D90" s="27" t="s">
        <v>11</v>
      </c>
      <c r="E90" s="49" t="s">
        <v>72</v>
      </c>
      <c r="F90" s="27"/>
      <c r="G90" s="27"/>
      <c r="H90" s="38">
        <f>H92+H94+H96</f>
        <v>9340.2000000000007</v>
      </c>
      <c r="I90" s="38">
        <v>9726.7999999999993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</row>
    <row r="91" spans="1:1021" ht="75" x14ac:dyDescent="0.2">
      <c r="A91" s="60" t="s">
        <v>173</v>
      </c>
      <c r="B91" s="30">
        <v>703</v>
      </c>
      <c r="C91" s="27" t="s">
        <v>63</v>
      </c>
      <c r="D91" s="27" t="s">
        <v>11</v>
      </c>
      <c r="E91" s="49" t="s">
        <v>73</v>
      </c>
      <c r="F91" s="34"/>
      <c r="G91" s="27"/>
      <c r="H91" s="38">
        <v>9153.4</v>
      </c>
      <c r="I91" s="4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</row>
    <row r="92" spans="1:1021" ht="37.5" x14ac:dyDescent="0.2">
      <c r="A92" s="60" t="s">
        <v>172</v>
      </c>
      <c r="B92" s="30">
        <v>703</v>
      </c>
      <c r="C92" s="27" t="s">
        <v>63</v>
      </c>
      <c r="D92" s="27" t="s">
        <v>11</v>
      </c>
      <c r="E92" s="50" t="s">
        <v>73</v>
      </c>
      <c r="F92" s="34" t="s">
        <v>70</v>
      </c>
      <c r="G92" s="27"/>
      <c r="H92" s="38">
        <v>9153.4</v>
      </c>
      <c r="I92" s="46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</row>
    <row r="93" spans="1:1021" ht="37.5" x14ac:dyDescent="0.2">
      <c r="A93" s="60" t="s">
        <v>171</v>
      </c>
      <c r="B93" s="30">
        <v>703</v>
      </c>
      <c r="C93" s="27" t="s">
        <v>63</v>
      </c>
      <c r="D93" s="27" t="s">
        <v>11</v>
      </c>
      <c r="E93" s="49" t="s">
        <v>74</v>
      </c>
      <c r="F93" s="34"/>
      <c r="G93" s="27"/>
      <c r="H93" s="38">
        <v>140.1</v>
      </c>
      <c r="I93" s="4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</row>
    <row r="94" spans="1:1021" ht="37.5" x14ac:dyDescent="0.2">
      <c r="A94" s="60" t="s">
        <v>172</v>
      </c>
      <c r="B94" s="30">
        <v>703</v>
      </c>
      <c r="C94" s="27" t="s">
        <v>63</v>
      </c>
      <c r="D94" s="27" t="s">
        <v>11</v>
      </c>
      <c r="E94" s="50" t="s">
        <v>74</v>
      </c>
      <c r="F94" s="34" t="s">
        <v>70</v>
      </c>
      <c r="G94" s="27"/>
      <c r="H94" s="38">
        <v>140.1</v>
      </c>
      <c r="I94" s="4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</row>
    <row r="95" spans="1:1021" ht="37.5" x14ac:dyDescent="0.2">
      <c r="A95" s="60" t="s">
        <v>171</v>
      </c>
      <c r="B95" s="30">
        <v>703</v>
      </c>
      <c r="C95" s="27" t="s">
        <v>63</v>
      </c>
      <c r="D95" s="27" t="s">
        <v>11</v>
      </c>
      <c r="E95" s="49" t="s">
        <v>75</v>
      </c>
      <c r="F95" s="34"/>
      <c r="G95" s="27"/>
      <c r="H95" s="38">
        <v>46.7</v>
      </c>
      <c r="I95" s="4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</row>
    <row r="96" spans="1:1021" ht="37.5" x14ac:dyDescent="0.2">
      <c r="A96" s="60" t="s">
        <v>172</v>
      </c>
      <c r="B96" s="30">
        <v>703</v>
      </c>
      <c r="C96" s="27" t="s">
        <v>63</v>
      </c>
      <c r="D96" s="27" t="s">
        <v>11</v>
      </c>
      <c r="E96" s="50" t="s">
        <v>75</v>
      </c>
      <c r="F96" s="34" t="s">
        <v>70</v>
      </c>
      <c r="G96" s="27"/>
      <c r="H96" s="38">
        <v>46.7</v>
      </c>
      <c r="I96" s="4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</row>
    <row r="97" spans="1:1021" x14ac:dyDescent="0.2">
      <c r="A97" s="26" t="s">
        <v>15</v>
      </c>
      <c r="B97" s="27" t="s">
        <v>10</v>
      </c>
      <c r="C97" s="27" t="s">
        <v>63</v>
      </c>
      <c r="D97" s="27" t="s">
        <v>11</v>
      </c>
      <c r="E97" s="28" t="s">
        <v>16</v>
      </c>
      <c r="F97" s="27"/>
      <c r="G97" s="27"/>
      <c r="H97" s="38">
        <f>H98</f>
        <v>1124.5</v>
      </c>
      <c r="I97" s="38">
        <f>I98</f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</row>
    <row r="98" spans="1:1021" x14ac:dyDescent="0.2">
      <c r="A98" s="26" t="s">
        <v>17</v>
      </c>
      <c r="B98" s="27" t="s">
        <v>10</v>
      </c>
      <c r="C98" s="27" t="s">
        <v>63</v>
      </c>
      <c r="D98" s="27" t="s">
        <v>11</v>
      </c>
      <c r="E98" s="28" t="s">
        <v>18</v>
      </c>
      <c r="F98" s="27"/>
      <c r="G98" s="27"/>
      <c r="H98" s="38">
        <f>H100+H102+H104+H106</f>
        <v>1124.5</v>
      </c>
      <c r="I98" s="38">
        <f>SUM(I99:I105)</f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</row>
    <row r="99" spans="1:1021" ht="36" x14ac:dyDescent="0.2">
      <c r="A99" s="26" t="s">
        <v>174</v>
      </c>
      <c r="B99" s="30">
        <v>703</v>
      </c>
      <c r="C99" s="27" t="s">
        <v>63</v>
      </c>
      <c r="D99" s="27" t="s">
        <v>11</v>
      </c>
      <c r="E99" s="31" t="s">
        <v>76</v>
      </c>
      <c r="F99" s="34"/>
      <c r="G99" s="27"/>
      <c r="H99" s="38">
        <v>528</v>
      </c>
      <c r="I99" s="4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</row>
    <row r="100" spans="1:1021" ht="36" x14ac:dyDescent="0.2">
      <c r="A100" s="26" t="s">
        <v>161</v>
      </c>
      <c r="B100" s="30">
        <v>703</v>
      </c>
      <c r="C100" s="27" t="s">
        <v>63</v>
      </c>
      <c r="D100" s="27" t="s">
        <v>11</v>
      </c>
      <c r="E100" s="88" t="s">
        <v>76</v>
      </c>
      <c r="F100" s="34" t="s">
        <v>35</v>
      </c>
      <c r="G100" s="27"/>
      <c r="H100" s="38">
        <v>528</v>
      </c>
      <c r="I100" s="4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</row>
    <row r="101" spans="1:1021" ht="36" x14ac:dyDescent="0.2">
      <c r="A101" s="26" t="s">
        <v>175</v>
      </c>
      <c r="B101" s="30">
        <v>703</v>
      </c>
      <c r="C101" s="27" t="s">
        <v>63</v>
      </c>
      <c r="D101" s="27" t="s">
        <v>11</v>
      </c>
      <c r="E101" s="31" t="s">
        <v>78</v>
      </c>
      <c r="F101" s="34"/>
      <c r="G101" s="27"/>
      <c r="H101" s="38">
        <v>74.8</v>
      </c>
      <c r="I101" s="4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</row>
    <row r="102" spans="1:1021" ht="54" x14ac:dyDescent="0.2">
      <c r="A102" s="26" t="s">
        <v>77</v>
      </c>
      <c r="B102" s="30">
        <v>703</v>
      </c>
      <c r="C102" s="27" t="s">
        <v>63</v>
      </c>
      <c r="D102" s="27" t="s">
        <v>11</v>
      </c>
      <c r="E102" s="88" t="s">
        <v>78</v>
      </c>
      <c r="F102" s="34" t="s">
        <v>35</v>
      </c>
      <c r="G102" s="27"/>
      <c r="H102" s="38">
        <v>74.8</v>
      </c>
      <c r="I102" s="4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</row>
    <row r="103" spans="1:1021" x14ac:dyDescent="0.2">
      <c r="A103" s="26" t="s">
        <v>176</v>
      </c>
      <c r="B103" s="30">
        <v>703</v>
      </c>
      <c r="C103" s="27" t="s">
        <v>63</v>
      </c>
      <c r="D103" s="27" t="s">
        <v>11</v>
      </c>
      <c r="E103" s="31" t="s">
        <v>79</v>
      </c>
      <c r="F103" s="34"/>
      <c r="G103" s="27"/>
      <c r="H103" s="38">
        <v>516.1</v>
      </c>
      <c r="I103" s="4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</row>
    <row r="104" spans="1:1021" ht="36" x14ac:dyDescent="0.2">
      <c r="A104" s="26" t="s">
        <v>161</v>
      </c>
      <c r="B104" s="30">
        <v>703</v>
      </c>
      <c r="C104" s="27" t="s">
        <v>63</v>
      </c>
      <c r="D104" s="27" t="s">
        <v>11</v>
      </c>
      <c r="E104" s="88" t="s">
        <v>79</v>
      </c>
      <c r="F104" s="34" t="s">
        <v>35</v>
      </c>
      <c r="G104" s="27"/>
      <c r="H104" s="38">
        <v>516.1</v>
      </c>
      <c r="I104" s="4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</row>
    <row r="105" spans="1:1021" x14ac:dyDescent="0.2">
      <c r="A105" s="61" t="s">
        <v>177</v>
      </c>
      <c r="B105" s="30">
        <v>703</v>
      </c>
      <c r="C105" s="27" t="s">
        <v>63</v>
      </c>
      <c r="D105" s="27" t="s">
        <v>11</v>
      </c>
      <c r="E105" s="31" t="s">
        <v>79</v>
      </c>
      <c r="F105" s="34"/>
      <c r="G105" s="27"/>
      <c r="H105" s="38">
        <v>5.6</v>
      </c>
      <c r="I105" s="4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</row>
    <row r="106" spans="1:1021" x14ac:dyDescent="0.2">
      <c r="A106" s="61" t="s">
        <v>178</v>
      </c>
      <c r="B106" s="30">
        <v>703</v>
      </c>
      <c r="C106" s="27" t="s">
        <v>63</v>
      </c>
      <c r="D106" s="27" t="s">
        <v>11</v>
      </c>
      <c r="E106" s="88" t="s">
        <v>79</v>
      </c>
      <c r="F106" s="34" t="s">
        <v>29</v>
      </c>
      <c r="G106" s="27"/>
      <c r="H106" s="38">
        <v>5.6</v>
      </c>
      <c r="I106" s="4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</row>
    <row r="107" spans="1:1021" x14ac:dyDescent="0.2">
      <c r="A107" s="45" t="s">
        <v>80</v>
      </c>
      <c r="B107" s="19" t="s">
        <v>10</v>
      </c>
      <c r="C107" s="19" t="s">
        <v>63</v>
      </c>
      <c r="D107" s="19" t="s">
        <v>41</v>
      </c>
      <c r="E107" s="31"/>
      <c r="F107" s="27"/>
      <c r="G107" s="27"/>
      <c r="H107" s="37">
        <f>H108</f>
        <v>14899.5</v>
      </c>
      <c r="I107" s="4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</row>
    <row r="108" spans="1:1021" x14ac:dyDescent="0.2">
      <c r="A108" s="26" t="s">
        <v>15</v>
      </c>
      <c r="B108" s="27" t="s">
        <v>10</v>
      </c>
      <c r="C108" s="27" t="s">
        <v>63</v>
      </c>
      <c r="D108" s="27" t="s">
        <v>41</v>
      </c>
      <c r="E108" s="28" t="s">
        <v>24</v>
      </c>
      <c r="F108" s="34"/>
      <c r="G108" s="27"/>
      <c r="H108" s="38">
        <f>H109</f>
        <v>14899.5</v>
      </c>
      <c r="I108" s="38">
        <f>I109</f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</row>
    <row r="109" spans="1:1021" x14ac:dyDescent="0.2">
      <c r="A109" s="26" t="s">
        <v>17</v>
      </c>
      <c r="B109" s="27" t="s">
        <v>10</v>
      </c>
      <c r="C109" s="27" t="s">
        <v>63</v>
      </c>
      <c r="D109" s="27" t="s">
        <v>41</v>
      </c>
      <c r="E109" s="28" t="s">
        <v>18</v>
      </c>
      <c r="F109" s="34"/>
      <c r="G109" s="27"/>
      <c r="H109" s="38">
        <f>H111+H113+H115+H117</f>
        <v>14899.5</v>
      </c>
      <c r="I109" s="38">
        <f>SUM(I110:I116)</f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</row>
    <row r="110" spans="1:1021" ht="36" x14ac:dyDescent="0.2">
      <c r="A110" s="26" t="s">
        <v>179</v>
      </c>
      <c r="B110" s="30">
        <v>703</v>
      </c>
      <c r="C110" s="27" t="s">
        <v>63</v>
      </c>
      <c r="D110" s="27" t="s">
        <v>41</v>
      </c>
      <c r="E110" s="49" t="s">
        <v>81</v>
      </c>
      <c r="F110" s="34"/>
      <c r="G110" s="27"/>
      <c r="H110" s="38">
        <v>2343.9</v>
      </c>
      <c r="I110" s="4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</row>
    <row r="111" spans="1:1021" ht="36" x14ac:dyDescent="0.2">
      <c r="A111" s="26" t="s">
        <v>161</v>
      </c>
      <c r="B111" s="30">
        <v>703</v>
      </c>
      <c r="C111" s="27" t="s">
        <v>63</v>
      </c>
      <c r="D111" s="27" t="s">
        <v>41</v>
      </c>
      <c r="E111" s="50" t="s">
        <v>81</v>
      </c>
      <c r="F111" s="34" t="s">
        <v>35</v>
      </c>
      <c r="G111" s="27"/>
      <c r="H111" s="38">
        <v>2343.9</v>
      </c>
      <c r="I111" s="4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</row>
    <row r="112" spans="1:1021" ht="36" x14ac:dyDescent="0.2">
      <c r="A112" s="26" t="s">
        <v>180</v>
      </c>
      <c r="B112" s="30">
        <v>703</v>
      </c>
      <c r="C112" s="27" t="s">
        <v>63</v>
      </c>
      <c r="D112" s="27" t="s">
        <v>41</v>
      </c>
      <c r="E112" s="49" t="s">
        <v>81</v>
      </c>
      <c r="F112" s="34"/>
      <c r="G112" s="27"/>
      <c r="H112" s="38">
        <v>803.4</v>
      </c>
      <c r="I112" s="4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</row>
    <row r="113" spans="1:1021" ht="36" x14ac:dyDescent="0.2">
      <c r="A113" s="26" t="s">
        <v>172</v>
      </c>
      <c r="B113" s="30">
        <v>703</v>
      </c>
      <c r="C113" s="27" t="s">
        <v>63</v>
      </c>
      <c r="D113" s="27" t="s">
        <v>41</v>
      </c>
      <c r="E113" s="50" t="s">
        <v>81</v>
      </c>
      <c r="F113" s="34" t="s">
        <v>70</v>
      </c>
      <c r="G113" s="27"/>
      <c r="H113" s="38">
        <v>803.4</v>
      </c>
      <c r="I113" s="4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</row>
    <row r="114" spans="1:1021" ht="36" x14ac:dyDescent="0.2">
      <c r="A114" s="26" t="s">
        <v>180</v>
      </c>
      <c r="B114" s="30">
        <v>703</v>
      </c>
      <c r="C114" s="27" t="s">
        <v>63</v>
      </c>
      <c r="D114" s="27" t="s">
        <v>41</v>
      </c>
      <c r="E114" s="49" t="s">
        <v>81</v>
      </c>
      <c r="F114" s="34"/>
      <c r="G114" s="27"/>
      <c r="H114" s="38">
        <v>10.3</v>
      </c>
      <c r="I114" s="4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</row>
    <row r="115" spans="1:1021" x14ac:dyDescent="0.2">
      <c r="A115" s="26" t="s">
        <v>178</v>
      </c>
      <c r="B115" s="30">
        <v>703</v>
      </c>
      <c r="C115" s="27" t="s">
        <v>63</v>
      </c>
      <c r="D115" s="27" t="s">
        <v>41</v>
      </c>
      <c r="E115" s="50" t="s">
        <v>81</v>
      </c>
      <c r="F115" s="34" t="s">
        <v>29</v>
      </c>
      <c r="G115" s="27"/>
      <c r="H115" s="38">
        <v>10.3</v>
      </c>
      <c r="I115" s="4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</row>
    <row r="116" spans="1:1021" ht="54" x14ac:dyDescent="0.2">
      <c r="A116" s="26" t="s">
        <v>181</v>
      </c>
      <c r="B116" s="30">
        <v>703</v>
      </c>
      <c r="C116" s="27" t="s">
        <v>63</v>
      </c>
      <c r="D116" s="27" t="s">
        <v>41</v>
      </c>
      <c r="E116" s="49" t="s">
        <v>82</v>
      </c>
      <c r="F116" s="34"/>
      <c r="G116" s="27"/>
      <c r="H116" s="38">
        <v>11741.9</v>
      </c>
      <c r="I116" s="4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</row>
    <row r="117" spans="1:1021" ht="36" x14ac:dyDescent="0.2">
      <c r="A117" s="26" t="s">
        <v>172</v>
      </c>
      <c r="B117" s="30">
        <v>703</v>
      </c>
      <c r="C117" s="27" t="s">
        <v>63</v>
      </c>
      <c r="D117" s="27" t="s">
        <v>41</v>
      </c>
      <c r="E117" s="50" t="s">
        <v>82</v>
      </c>
      <c r="F117" s="34" t="s">
        <v>70</v>
      </c>
      <c r="G117" s="27"/>
      <c r="H117" s="38">
        <v>11741.9</v>
      </c>
      <c r="I117" s="4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</row>
    <row r="118" spans="1:1021" x14ac:dyDescent="0.2">
      <c r="A118" s="45" t="s">
        <v>83</v>
      </c>
      <c r="B118" s="19" t="s">
        <v>10</v>
      </c>
      <c r="C118" s="19" t="s">
        <v>63</v>
      </c>
      <c r="D118" s="19" t="s">
        <v>43</v>
      </c>
      <c r="E118" s="36"/>
      <c r="F118" s="19"/>
      <c r="G118" s="19" t="s">
        <v>12</v>
      </c>
      <c r="H118" s="37">
        <f>H119+H149+H157</f>
        <v>10658.5</v>
      </c>
      <c r="I118" s="24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</row>
    <row r="119" spans="1:1021" ht="54" x14ac:dyDescent="0.2">
      <c r="A119" s="33" t="s">
        <v>84</v>
      </c>
      <c r="B119" s="30">
        <v>703</v>
      </c>
      <c r="C119" s="27" t="s">
        <v>63</v>
      </c>
      <c r="D119" s="27" t="s">
        <v>43</v>
      </c>
      <c r="E119" s="31" t="s">
        <v>41</v>
      </c>
      <c r="F119" s="20"/>
      <c r="G119" s="20"/>
      <c r="H119" s="37">
        <f>H120+H133+H140</f>
        <v>5681.7999999999993</v>
      </c>
      <c r="I119" s="37">
        <f>I120+I133+I140</f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</row>
    <row r="120" spans="1:1021" ht="54" x14ac:dyDescent="0.2">
      <c r="A120" s="26" t="s">
        <v>85</v>
      </c>
      <c r="B120" s="27" t="s">
        <v>10</v>
      </c>
      <c r="C120" s="27" t="s">
        <v>63</v>
      </c>
      <c r="D120" s="27" t="s">
        <v>43</v>
      </c>
      <c r="E120" s="31" t="s">
        <v>86</v>
      </c>
      <c r="F120" s="27"/>
      <c r="G120" s="34" t="s">
        <v>12</v>
      </c>
      <c r="H120" s="38">
        <f>H122+H124+H126+H128+H130+H132</f>
        <v>1453.8</v>
      </c>
      <c r="I120" s="38">
        <f>SUM(I121:I131)</f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</row>
    <row r="121" spans="1:1021" x14ac:dyDescent="0.2">
      <c r="A121" s="26" t="s">
        <v>182</v>
      </c>
      <c r="B121" s="27" t="s">
        <v>10</v>
      </c>
      <c r="C121" s="27" t="s">
        <v>63</v>
      </c>
      <c r="D121" s="27" t="s">
        <v>43</v>
      </c>
      <c r="E121" s="31" t="s">
        <v>87</v>
      </c>
      <c r="F121" s="34"/>
      <c r="G121" s="34"/>
      <c r="H121" s="38">
        <v>403.2</v>
      </c>
      <c r="I121" s="24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</row>
    <row r="122" spans="1:1021" ht="36" x14ac:dyDescent="0.2">
      <c r="A122" s="26" t="s">
        <v>161</v>
      </c>
      <c r="B122" s="27" t="s">
        <v>10</v>
      </c>
      <c r="C122" s="27" t="s">
        <v>63</v>
      </c>
      <c r="D122" s="27" t="s">
        <v>43</v>
      </c>
      <c r="E122" s="88" t="s">
        <v>87</v>
      </c>
      <c r="F122" s="34" t="s">
        <v>35</v>
      </c>
      <c r="G122" s="34"/>
      <c r="H122" s="38">
        <v>403.2</v>
      </c>
      <c r="I122" s="24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</row>
    <row r="123" spans="1:1021" x14ac:dyDescent="0.2">
      <c r="A123" s="26" t="s">
        <v>184</v>
      </c>
      <c r="B123" s="27" t="s">
        <v>10</v>
      </c>
      <c r="C123" s="27" t="s">
        <v>63</v>
      </c>
      <c r="D123" s="27" t="s">
        <v>43</v>
      </c>
      <c r="E123" s="31" t="s">
        <v>88</v>
      </c>
      <c r="F123" s="34"/>
      <c r="G123" s="34"/>
      <c r="H123" s="38">
        <v>126.9</v>
      </c>
      <c r="I123" s="24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</row>
    <row r="124" spans="1:1021" ht="36" x14ac:dyDescent="0.2">
      <c r="A124" s="26" t="s">
        <v>161</v>
      </c>
      <c r="B124" s="27" t="s">
        <v>10</v>
      </c>
      <c r="C124" s="27" t="s">
        <v>63</v>
      </c>
      <c r="D124" s="27" t="s">
        <v>43</v>
      </c>
      <c r="E124" s="88" t="s">
        <v>88</v>
      </c>
      <c r="F124" s="34" t="s">
        <v>35</v>
      </c>
      <c r="G124" s="34"/>
      <c r="H124" s="38">
        <v>126.9</v>
      </c>
      <c r="I124" s="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</row>
    <row r="125" spans="1:1021" x14ac:dyDescent="0.2">
      <c r="A125" s="26" t="s">
        <v>185</v>
      </c>
      <c r="B125" s="27" t="s">
        <v>10</v>
      </c>
      <c r="C125" s="27" t="s">
        <v>63</v>
      </c>
      <c r="D125" s="27" t="s">
        <v>43</v>
      </c>
      <c r="E125" s="31" t="s">
        <v>89</v>
      </c>
      <c r="F125" s="34"/>
      <c r="G125" s="34"/>
      <c r="H125" s="38">
        <v>392.9</v>
      </c>
      <c r="I125" s="24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</row>
    <row r="126" spans="1:1021" ht="36" x14ac:dyDescent="0.2">
      <c r="A126" s="26" t="s">
        <v>161</v>
      </c>
      <c r="B126" s="27" t="s">
        <v>10</v>
      </c>
      <c r="C126" s="27" t="s">
        <v>63</v>
      </c>
      <c r="D126" s="27" t="s">
        <v>43</v>
      </c>
      <c r="E126" s="88" t="s">
        <v>89</v>
      </c>
      <c r="F126" s="34" t="s">
        <v>35</v>
      </c>
      <c r="G126" s="34"/>
      <c r="H126" s="38">
        <v>392.9</v>
      </c>
      <c r="I126" s="24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</row>
    <row r="127" spans="1:1021" x14ac:dyDescent="0.2">
      <c r="A127" s="26" t="s">
        <v>186</v>
      </c>
      <c r="B127" s="27" t="s">
        <v>10</v>
      </c>
      <c r="C127" s="27" t="s">
        <v>63</v>
      </c>
      <c r="D127" s="27" t="s">
        <v>43</v>
      </c>
      <c r="E127" s="31" t="s">
        <v>90</v>
      </c>
      <c r="F127" s="34"/>
      <c r="G127" s="34"/>
      <c r="H127" s="38">
        <v>11</v>
      </c>
      <c r="I127" s="24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</row>
    <row r="128" spans="1:1021" ht="36" x14ac:dyDescent="0.2">
      <c r="A128" s="26" t="s">
        <v>161</v>
      </c>
      <c r="B128" s="27" t="s">
        <v>10</v>
      </c>
      <c r="C128" s="27" t="s">
        <v>63</v>
      </c>
      <c r="D128" s="27" t="s">
        <v>43</v>
      </c>
      <c r="E128" s="88" t="s">
        <v>90</v>
      </c>
      <c r="F128" s="34" t="s">
        <v>35</v>
      </c>
      <c r="G128" s="34"/>
      <c r="H128" s="38">
        <v>11</v>
      </c>
      <c r="I128" s="24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</row>
    <row r="129" spans="1:1021" x14ac:dyDescent="0.2">
      <c r="A129" s="26" t="s">
        <v>187</v>
      </c>
      <c r="B129" s="27" t="s">
        <v>10</v>
      </c>
      <c r="C129" s="27" t="s">
        <v>63</v>
      </c>
      <c r="D129" s="27" t="s">
        <v>43</v>
      </c>
      <c r="E129" s="31" t="s">
        <v>91</v>
      </c>
      <c r="F129" s="34"/>
      <c r="G129" s="34"/>
      <c r="H129" s="38">
        <v>302.5</v>
      </c>
      <c r="I129" s="24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</row>
    <row r="130" spans="1:1021" ht="36" x14ac:dyDescent="0.2">
      <c r="A130" s="26" t="s">
        <v>161</v>
      </c>
      <c r="B130" s="27" t="s">
        <v>10</v>
      </c>
      <c r="C130" s="27" t="s">
        <v>63</v>
      </c>
      <c r="D130" s="27" t="s">
        <v>43</v>
      </c>
      <c r="E130" s="88" t="s">
        <v>91</v>
      </c>
      <c r="F130" s="34" t="s">
        <v>35</v>
      </c>
      <c r="G130" s="34"/>
      <c r="H130" s="38">
        <v>302.5</v>
      </c>
      <c r="I130" s="24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</row>
    <row r="131" spans="1:1021" x14ac:dyDescent="0.2">
      <c r="A131" s="26" t="s">
        <v>188</v>
      </c>
      <c r="B131" s="27" t="s">
        <v>10</v>
      </c>
      <c r="C131" s="27" t="s">
        <v>63</v>
      </c>
      <c r="D131" s="27" t="s">
        <v>43</v>
      </c>
      <c r="E131" s="31" t="s">
        <v>92</v>
      </c>
      <c r="F131" s="34"/>
      <c r="G131" s="34"/>
      <c r="H131" s="38">
        <v>217.3</v>
      </c>
      <c r="I131" s="24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</row>
    <row r="132" spans="1:1021" ht="36" x14ac:dyDescent="0.2">
      <c r="A132" s="26" t="s">
        <v>161</v>
      </c>
      <c r="B132" s="27" t="s">
        <v>10</v>
      </c>
      <c r="C132" s="27" t="s">
        <v>63</v>
      </c>
      <c r="D132" s="27" t="s">
        <v>43</v>
      </c>
      <c r="E132" s="88" t="s">
        <v>92</v>
      </c>
      <c r="F132" s="34" t="s">
        <v>35</v>
      </c>
      <c r="G132" s="34"/>
      <c r="H132" s="38">
        <v>217.3</v>
      </c>
      <c r="I132" s="24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</row>
    <row r="133" spans="1:1021" ht="54" x14ac:dyDescent="0.2">
      <c r="A133" s="26" t="s">
        <v>93</v>
      </c>
      <c r="B133" s="27" t="s">
        <v>10</v>
      </c>
      <c r="C133" s="27" t="s">
        <v>63</v>
      </c>
      <c r="D133" s="27" t="s">
        <v>43</v>
      </c>
      <c r="E133" s="31" t="s">
        <v>94</v>
      </c>
      <c r="F133" s="27"/>
      <c r="G133" s="34"/>
      <c r="H133" s="38">
        <f>H135+H137+H139</f>
        <v>1525.7</v>
      </c>
      <c r="I133" s="24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</row>
    <row r="134" spans="1:1021" ht="36" x14ac:dyDescent="0.2">
      <c r="A134" s="26" t="s">
        <v>189</v>
      </c>
      <c r="B134" s="27" t="s">
        <v>10</v>
      </c>
      <c r="C134" s="27" t="s">
        <v>63</v>
      </c>
      <c r="D134" s="27" t="s">
        <v>43</v>
      </c>
      <c r="E134" s="31" t="s">
        <v>95</v>
      </c>
      <c r="F134" s="34"/>
      <c r="G134" s="34"/>
      <c r="H134" s="38">
        <v>36.700000000000003</v>
      </c>
      <c r="I134" s="2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</row>
    <row r="135" spans="1:1021" ht="36" x14ac:dyDescent="0.2">
      <c r="A135" s="26" t="s">
        <v>161</v>
      </c>
      <c r="B135" s="27" t="s">
        <v>10</v>
      </c>
      <c r="C135" s="27" t="s">
        <v>63</v>
      </c>
      <c r="D135" s="27" t="s">
        <v>43</v>
      </c>
      <c r="E135" s="88" t="s">
        <v>95</v>
      </c>
      <c r="F135" s="34" t="s">
        <v>35</v>
      </c>
      <c r="G135" s="34"/>
      <c r="H135" s="38">
        <v>36.700000000000003</v>
      </c>
      <c r="I135" s="24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</row>
    <row r="136" spans="1:1021" ht="36" x14ac:dyDescent="0.2">
      <c r="A136" s="26" t="s">
        <v>190</v>
      </c>
      <c r="B136" s="27" t="s">
        <v>10</v>
      </c>
      <c r="C136" s="27" t="s">
        <v>63</v>
      </c>
      <c r="D136" s="27" t="s">
        <v>43</v>
      </c>
      <c r="E136" s="31" t="s">
        <v>96</v>
      </c>
      <c r="F136" s="34"/>
      <c r="G136" s="34"/>
      <c r="H136" s="38">
        <v>1488.6</v>
      </c>
      <c r="I136" s="24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</row>
    <row r="137" spans="1:1021" ht="36" x14ac:dyDescent="0.2">
      <c r="A137" s="26" t="s">
        <v>161</v>
      </c>
      <c r="B137" s="27" t="s">
        <v>10</v>
      </c>
      <c r="C137" s="27" t="s">
        <v>63</v>
      </c>
      <c r="D137" s="27" t="s">
        <v>43</v>
      </c>
      <c r="E137" s="88" t="s">
        <v>96</v>
      </c>
      <c r="F137" s="34" t="s">
        <v>35</v>
      </c>
      <c r="G137" s="34"/>
      <c r="H137" s="38">
        <v>1488.6</v>
      </c>
      <c r="I137" s="24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</row>
    <row r="138" spans="1:1021" ht="36" x14ac:dyDescent="0.2">
      <c r="A138" s="26" t="s">
        <v>191</v>
      </c>
      <c r="B138" s="27" t="s">
        <v>10</v>
      </c>
      <c r="C138" s="27" t="s">
        <v>63</v>
      </c>
      <c r="D138" s="27" t="s">
        <v>43</v>
      </c>
      <c r="E138" s="31" t="s">
        <v>96</v>
      </c>
      <c r="F138" s="34"/>
      <c r="G138" s="34"/>
      <c r="H138" s="38">
        <v>0.4</v>
      </c>
      <c r="I138" s="24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</row>
    <row r="139" spans="1:1021" x14ac:dyDescent="0.2">
      <c r="A139" s="26" t="s">
        <v>178</v>
      </c>
      <c r="B139" s="27" t="s">
        <v>10</v>
      </c>
      <c r="C139" s="27" t="s">
        <v>63</v>
      </c>
      <c r="D139" s="27" t="s">
        <v>43</v>
      </c>
      <c r="E139" s="88" t="s">
        <v>96</v>
      </c>
      <c r="F139" s="34" t="s">
        <v>29</v>
      </c>
      <c r="G139" s="34"/>
      <c r="H139" s="38">
        <v>0.4</v>
      </c>
      <c r="I139" s="24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</row>
    <row r="140" spans="1:1021" ht="54" x14ac:dyDescent="0.2">
      <c r="A140" s="26" t="s">
        <v>97</v>
      </c>
      <c r="B140" s="27" t="s">
        <v>10</v>
      </c>
      <c r="C140" s="27" t="s">
        <v>63</v>
      </c>
      <c r="D140" s="27" t="s">
        <v>43</v>
      </c>
      <c r="E140" s="31" t="s">
        <v>98</v>
      </c>
      <c r="F140" s="27"/>
      <c r="G140" s="34"/>
      <c r="H140" s="38">
        <f>H142+H144+H146+H148</f>
        <v>2702.2999999999997</v>
      </c>
      <c r="I140" s="38">
        <f>SUM(I141:I147)</f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</row>
    <row r="141" spans="1:1021" ht="36" x14ac:dyDescent="0.2">
      <c r="A141" s="26" t="s">
        <v>192</v>
      </c>
      <c r="B141" s="27" t="s">
        <v>10</v>
      </c>
      <c r="C141" s="27" t="s">
        <v>63</v>
      </c>
      <c r="D141" s="27" t="s">
        <v>43</v>
      </c>
      <c r="E141" s="31" t="s">
        <v>99</v>
      </c>
      <c r="F141" s="34"/>
      <c r="G141" s="34"/>
      <c r="H141" s="38">
        <v>500</v>
      </c>
      <c r="I141" s="24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</row>
    <row r="142" spans="1:1021" ht="36" x14ac:dyDescent="0.2">
      <c r="A142" s="26" t="s">
        <v>161</v>
      </c>
      <c r="B142" s="27" t="s">
        <v>10</v>
      </c>
      <c r="C142" s="27" t="s">
        <v>63</v>
      </c>
      <c r="D142" s="27" t="s">
        <v>43</v>
      </c>
      <c r="E142" s="88" t="s">
        <v>99</v>
      </c>
      <c r="F142" s="34" t="s">
        <v>35</v>
      </c>
      <c r="G142" s="34"/>
      <c r="H142" s="38">
        <v>500</v>
      </c>
      <c r="I142" s="24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</row>
    <row r="143" spans="1:1021" x14ac:dyDescent="0.2">
      <c r="A143" s="26" t="s">
        <v>193</v>
      </c>
      <c r="B143" s="30">
        <v>703</v>
      </c>
      <c r="C143" s="27" t="s">
        <v>63</v>
      </c>
      <c r="D143" s="27" t="s">
        <v>43</v>
      </c>
      <c r="E143" s="31" t="s">
        <v>100</v>
      </c>
      <c r="F143" s="34"/>
      <c r="G143" s="34"/>
      <c r="H143" s="38">
        <v>848</v>
      </c>
      <c r="I143" s="24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</row>
    <row r="144" spans="1:1021" ht="36" x14ac:dyDescent="0.2">
      <c r="A144" s="26" t="s">
        <v>161</v>
      </c>
      <c r="B144" s="30">
        <v>703</v>
      </c>
      <c r="C144" s="27" t="s">
        <v>63</v>
      </c>
      <c r="D144" s="27" t="s">
        <v>43</v>
      </c>
      <c r="E144" s="88" t="s">
        <v>100</v>
      </c>
      <c r="F144" s="34" t="s">
        <v>35</v>
      </c>
      <c r="G144" s="34"/>
      <c r="H144" s="38">
        <v>848</v>
      </c>
      <c r="I144" s="2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</row>
    <row r="145" spans="1:1021" x14ac:dyDescent="0.2">
      <c r="A145" s="26" t="s">
        <v>194</v>
      </c>
      <c r="B145" s="30">
        <v>703</v>
      </c>
      <c r="C145" s="27" t="s">
        <v>63</v>
      </c>
      <c r="D145" s="27" t="s">
        <v>43</v>
      </c>
      <c r="E145" s="31" t="s">
        <v>101</v>
      </c>
      <c r="F145" s="34"/>
      <c r="G145" s="34" t="s">
        <v>12</v>
      </c>
      <c r="H145" s="38">
        <v>913.1</v>
      </c>
      <c r="I145" s="24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</row>
    <row r="146" spans="1:1021" ht="36" x14ac:dyDescent="0.2">
      <c r="A146" s="26" t="s">
        <v>161</v>
      </c>
      <c r="B146" s="30">
        <v>703</v>
      </c>
      <c r="C146" s="27" t="s">
        <v>63</v>
      </c>
      <c r="D146" s="27" t="s">
        <v>43</v>
      </c>
      <c r="E146" s="88" t="s">
        <v>101</v>
      </c>
      <c r="F146" s="34" t="s">
        <v>35</v>
      </c>
      <c r="G146" s="34" t="s">
        <v>12</v>
      </c>
      <c r="H146" s="38">
        <v>913.1</v>
      </c>
      <c r="I146" s="24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</row>
    <row r="147" spans="1:1021" ht="36" x14ac:dyDescent="0.2">
      <c r="A147" s="26" t="s">
        <v>195</v>
      </c>
      <c r="B147" s="30">
        <v>703</v>
      </c>
      <c r="C147" s="27" t="s">
        <v>63</v>
      </c>
      <c r="D147" s="27" t="s">
        <v>43</v>
      </c>
      <c r="E147" s="91" t="s">
        <v>102</v>
      </c>
      <c r="F147" s="34"/>
      <c r="G147" s="34"/>
      <c r="H147" s="38">
        <v>441.2</v>
      </c>
      <c r="I147" s="24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</row>
    <row r="148" spans="1:1021" ht="36" x14ac:dyDescent="0.2">
      <c r="A148" s="26" t="s">
        <v>161</v>
      </c>
      <c r="B148" s="30">
        <v>703</v>
      </c>
      <c r="C148" s="27" t="s">
        <v>63</v>
      </c>
      <c r="D148" s="27" t="s">
        <v>43</v>
      </c>
      <c r="E148" s="28" t="s">
        <v>102</v>
      </c>
      <c r="F148" s="34" t="s">
        <v>35</v>
      </c>
      <c r="G148" s="34"/>
      <c r="H148" s="38">
        <v>441.2</v>
      </c>
      <c r="I148" s="24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</row>
    <row r="149" spans="1:1021" ht="72" x14ac:dyDescent="0.2">
      <c r="A149" s="62" t="s">
        <v>103</v>
      </c>
      <c r="B149" s="30">
        <v>703</v>
      </c>
      <c r="C149" s="27" t="s">
        <v>63</v>
      </c>
      <c r="D149" s="27" t="s">
        <v>43</v>
      </c>
      <c r="E149" s="31" t="s">
        <v>104</v>
      </c>
      <c r="F149" s="34"/>
      <c r="G149" s="34"/>
      <c r="H149" s="37">
        <f>H150</f>
        <v>4601.7</v>
      </c>
      <c r="I149" s="40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</row>
    <row r="150" spans="1:1021" ht="54" x14ac:dyDescent="0.2">
      <c r="A150" s="26" t="s">
        <v>105</v>
      </c>
      <c r="B150" s="30">
        <v>703</v>
      </c>
      <c r="C150" s="27" t="s">
        <v>63</v>
      </c>
      <c r="D150" s="27" t="s">
        <v>43</v>
      </c>
      <c r="E150" s="31" t="s">
        <v>106</v>
      </c>
      <c r="F150" s="34"/>
      <c r="G150" s="34"/>
      <c r="H150" s="38">
        <f>H152+H154+H156</f>
        <v>4601.7</v>
      </c>
      <c r="I150" s="38">
        <f>SUM(I151:I155)</f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</row>
    <row r="151" spans="1:1021" ht="36" x14ac:dyDescent="0.2">
      <c r="A151" s="26" t="s">
        <v>196</v>
      </c>
      <c r="B151" s="30">
        <v>703</v>
      </c>
      <c r="C151" s="27" t="s">
        <v>63</v>
      </c>
      <c r="D151" s="27" t="s">
        <v>43</v>
      </c>
      <c r="E151" s="31" t="s">
        <v>107</v>
      </c>
      <c r="F151" s="34"/>
      <c r="G151" s="34"/>
      <c r="H151" s="38">
        <v>10.9</v>
      </c>
      <c r="I151" s="24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</row>
    <row r="152" spans="1:1021" ht="36" x14ac:dyDescent="0.2">
      <c r="A152" s="26" t="s">
        <v>161</v>
      </c>
      <c r="B152" s="30">
        <v>703</v>
      </c>
      <c r="C152" s="27" t="s">
        <v>63</v>
      </c>
      <c r="D152" s="27" t="s">
        <v>43</v>
      </c>
      <c r="E152" s="88" t="s">
        <v>107</v>
      </c>
      <c r="F152" s="34" t="s">
        <v>35</v>
      </c>
      <c r="G152" s="34"/>
      <c r="H152" s="38">
        <v>10.9</v>
      </c>
      <c r="I152" s="24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</row>
    <row r="153" spans="1:1021" x14ac:dyDescent="0.2">
      <c r="A153" s="26" t="s">
        <v>197</v>
      </c>
      <c r="B153" s="30">
        <v>703</v>
      </c>
      <c r="C153" s="27" t="s">
        <v>63</v>
      </c>
      <c r="D153" s="27" t="s">
        <v>43</v>
      </c>
      <c r="E153" s="31" t="s">
        <v>108</v>
      </c>
      <c r="F153" s="34"/>
      <c r="G153" s="34"/>
      <c r="H153" s="38">
        <v>40</v>
      </c>
      <c r="I153" s="24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</row>
    <row r="154" spans="1:1021" ht="36" x14ac:dyDescent="0.2">
      <c r="A154" s="26" t="s">
        <v>161</v>
      </c>
      <c r="B154" s="30">
        <v>703</v>
      </c>
      <c r="C154" s="27" t="s">
        <v>63</v>
      </c>
      <c r="D154" s="27" t="s">
        <v>43</v>
      </c>
      <c r="E154" s="88" t="s">
        <v>108</v>
      </c>
      <c r="F154" s="34" t="s">
        <v>35</v>
      </c>
      <c r="G154" s="34"/>
      <c r="H154" s="38">
        <v>40</v>
      </c>
      <c r="I154" s="2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</row>
    <row r="155" spans="1:1021" ht="36" x14ac:dyDescent="0.2">
      <c r="A155" s="26" t="s">
        <v>198</v>
      </c>
      <c r="B155" s="30">
        <v>703</v>
      </c>
      <c r="C155" s="27" t="s">
        <v>63</v>
      </c>
      <c r="D155" s="27" t="s">
        <v>43</v>
      </c>
      <c r="E155" s="31" t="s">
        <v>109</v>
      </c>
      <c r="F155" s="34"/>
      <c r="G155" s="34"/>
      <c r="H155" s="38">
        <v>4550.8</v>
      </c>
      <c r="I155" s="24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</row>
    <row r="156" spans="1:1021" ht="36" x14ac:dyDescent="0.2">
      <c r="A156" s="26" t="s">
        <v>161</v>
      </c>
      <c r="B156" s="30">
        <v>703</v>
      </c>
      <c r="C156" s="27" t="s">
        <v>63</v>
      </c>
      <c r="D156" s="27" t="s">
        <v>43</v>
      </c>
      <c r="E156" s="88" t="s">
        <v>109</v>
      </c>
      <c r="F156" s="34" t="s">
        <v>35</v>
      </c>
      <c r="G156" s="34"/>
      <c r="H156" s="38">
        <v>4550.8</v>
      </c>
      <c r="I156" s="24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</row>
    <row r="157" spans="1:1021" x14ac:dyDescent="0.2">
      <c r="A157" s="26" t="s">
        <v>15</v>
      </c>
      <c r="B157" s="27" t="s">
        <v>10</v>
      </c>
      <c r="C157" s="27" t="s">
        <v>63</v>
      </c>
      <c r="D157" s="27" t="s">
        <v>43</v>
      </c>
      <c r="E157" s="28" t="s">
        <v>16</v>
      </c>
      <c r="F157" s="34"/>
      <c r="G157" s="34"/>
      <c r="H157" s="37">
        <v>375</v>
      </c>
      <c r="I157" s="40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</row>
    <row r="158" spans="1:1021" x14ac:dyDescent="0.2">
      <c r="A158" s="26" t="s">
        <v>17</v>
      </c>
      <c r="B158" s="27" t="s">
        <v>10</v>
      </c>
      <c r="C158" s="27" t="s">
        <v>63</v>
      </c>
      <c r="D158" s="27" t="s">
        <v>43</v>
      </c>
      <c r="E158" s="28" t="s">
        <v>18</v>
      </c>
      <c r="F158" s="34"/>
      <c r="G158" s="34"/>
      <c r="H158" s="38">
        <v>375</v>
      </c>
      <c r="I158" s="24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</row>
    <row r="159" spans="1:1021" ht="36" x14ac:dyDescent="0.2">
      <c r="A159" s="26" t="s">
        <v>199</v>
      </c>
      <c r="B159" s="27" t="s">
        <v>10</v>
      </c>
      <c r="C159" s="27" t="s">
        <v>63</v>
      </c>
      <c r="D159" s="27" t="s">
        <v>43</v>
      </c>
      <c r="E159" s="91" t="s">
        <v>110</v>
      </c>
      <c r="F159" s="34"/>
      <c r="G159" s="34"/>
      <c r="H159" s="38">
        <v>375</v>
      </c>
      <c r="I159" s="24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</row>
    <row r="160" spans="1:1021" ht="36" x14ac:dyDescent="0.2">
      <c r="A160" s="26" t="s">
        <v>161</v>
      </c>
      <c r="B160" s="27" t="s">
        <v>10</v>
      </c>
      <c r="C160" s="27" t="s">
        <v>63</v>
      </c>
      <c r="D160" s="27" t="s">
        <v>43</v>
      </c>
      <c r="E160" s="28" t="s">
        <v>110</v>
      </c>
      <c r="F160" s="34" t="s">
        <v>35</v>
      </c>
      <c r="G160" s="34"/>
      <c r="H160" s="38">
        <v>375</v>
      </c>
      <c r="I160" s="24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</row>
    <row r="161" spans="1:1021" s="64" customFormat="1" x14ac:dyDescent="0.3">
      <c r="A161" s="35" t="s">
        <v>111</v>
      </c>
      <c r="B161" s="39">
        <v>703</v>
      </c>
      <c r="C161" s="19" t="s">
        <v>112</v>
      </c>
      <c r="D161" s="19" t="s">
        <v>137</v>
      </c>
      <c r="E161" s="36"/>
      <c r="F161" s="19"/>
      <c r="G161" s="39"/>
      <c r="H161" s="37">
        <v>11442.8</v>
      </c>
      <c r="I161" s="63"/>
    </row>
    <row r="162" spans="1:1021" s="18" customFormat="1" x14ac:dyDescent="0.25">
      <c r="A162" s="35" t="s">
        <v>113</v>
      </c>
      <c r="B162" s="19" t="s">
        <v>10</v>
      </c>
      <c r="C162" s="19" t="s">
        <v>112</v>
      </c>
      <c r="D162" s="19" t="s">
        <v>11</v>
      </c>
      <c r="E162" s="36"/>
      <c r="F162" s="19"/>
      <c r="G162" s="19" t="s">
        <v>12</v>
      </c>
      <c r="H162" s="37">
        <v>6363.6</v>
      </c>
      <c r="I162" s="40"/>
    </row>
    <row r="163" spans="1:1021" x14ac:dyDescent="0.2">
      <c r="A163" s="99" t="s">
        <v>114</v>
      </c>
      <c r="B163" s="99"/>
      <c r="C163" s="99"/>
      <c r="D163" s="99"/>
      <c r="E163" s="99"/>
      <c r="F163" s="99"/>
      <c r="G163" s="99"/>
      <c r="H163" s="65"/>
      <c r="I163" s="24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</row>
    <row r="164" spans="1:1021" ht="54" x14ac:dyDescent="0.2">
      <c r="A164" s="33" t="s">
        <v>115</v>
      </c>
      <c r="B164" s="30">
        <v>703</v>
      </c>
      <c r="C164" s="27" t="s">
        <v>112</v>
      </c>
      <c r="D164" s="27" t="s">
        <v>11</v>
      </c>
      <c r="E164" s="31" t="s">
        <v>43</v>
      </c>
      <c r="F164" s="27"/>
      <c r="G164" s="27" t="s">
        <v>12</v>
      </c>
      <c r="H164" s="37">
        <v>6292.9</v>
      </c>
      <c r="I164" s="2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</row>
    <row r="165" spans="1:1021" s="25" customFormat="1" ht="36" x14ac:dyDescent="0.3">
      <c r="A165" s="26" t="s">
        <v>116</v>
      </c>
      <c r="B165" s="30">
        <v>703</v>
      </c>
      <c r="C165" s="27" t="s">
        <v>112</v>
      </c>
      <c r="D165" s="27" t="s">
        <v>11</v>
      </c>
      <c r="E165" s="31" t="s">
        <v>117</v>
      </c>
      <c r="F165" s="27"/>
      <c r="G165" s="30">
        <v>211</v>
      </c>
      <c r="H165" s="37">
        <v>6292.9</v>
      </c>
      <c r="I165" s="24"/>
    </row>
    <row r="166" spans="1:1021" ht="54" x14ac:dyDescent="0.2">
      <c r="A166" s="26" t="s">
        <v>200</v>
      </c>
      <c r="B166" s="30">
        <v>703</v>
      </c>
      <c r="C166" s="27" t="s">
        <v>112</v>
      </c>
      <c r="D166" s="27" t="s">
        <v>11</v>
      </c>
      <c r="E166" s="31" t="s">
        <v>118</v>
      </c>
      <c r="F166" s="34"/>
      <c r="G166" s="30"/>
      <c r="H166" s="38">
        <v>113.8</v>
      </c>
      <c r="I166" s="38">
        <v>1005.8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</row>
    <row r="167" spans="1:1021" ht="72" x14ac:dyDescent="0.2">
      <c r="A167" s="26" t="s">
        <v>152</v>
      </c>
      <c r="B167" s="30">
        <v>703</v>
      </c>
      <c r="C167" s="27" t="s">
        <v>112</v>
      </c>
      <c r="D167" s="27" t="s">
        <v>11</v>
      </c>
      <c r="E167" s="88" t="s">
        <v>118</v>
      </c>
      <c r="F167" s="34" t="s">
        <v>34</v>
      </c>
      <c r="G167" s="30"/>
      <c r="H167" s="38">
        <v>113.8</v>
      </c>
      <c r="I167" s="38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</row>
    <row r="168" spans="1:1021" ht="36" x14ac:dyDescent="0.2">
      <c r="A168" s="66" t="s">
        <v>201</v>
      </c>
      <c r="B168" s="30">
        <v>703</v>
      </c>
      <c r="C168" s="27" t="s">
        <v>112</v>
      </c>
      <c r="D168" s="27" t="s">
        <v>11</v>
      </c>
      <c r="E168" s="31" t="s">
        <v>119</v>
      </c>
      <c r="F168" s="34"/>
      <c r="G168" s="30"/>
      <c r="H168" s="38">
        <v>2631.9</v>
      </c>
      <c r="I168" s="24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</row>
    <row r="169" spans="1:1021" ht="72" x14ac:dyDescent="0.2">
      <c r="A169" s="66" t="s">
        <v>202</v>
      </c>
      <c r="B169" s="30">
        <v>703</v>
      </c>
      <c r="C169" s="27" t="s">
        <v>112</v>
      </c>
      <c r="D169" s="27" t="s">
        <v>11</v>
      </c>
      <c r="E169" s="88" t="s">
        <v>119</v>
      </c>
      <c r="F169" s="34" t="s">
        <v>34</v>
      </c>
      <c r="G169" s="30"/>
      <c r="H169" s="38">
        <v>2631.9</v>
      </c>
      <c r="I169" s="24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</row>
    <row r="170" spans="1:1021" ht="36" x14ac:dyDescent="0.2">
      <c r="A170" s="26" t="s">
        <v>203</v>
      </c>
      <c r="B170" s="30">
        <v>703</v>
      </c>
      <c r="C170" s="27" t="s">
        <v>112</v>
      </c>
      <c r="D170" s="27" t="s">
        <v>11</v>
      </c>
      <c r="E170" s="31" t="s">
        <v>119</v>
      </c>
      <c r="F170" s="34"/>
      <c r="G170" s="30"/>
      <c r="H170" s="38">
        <v>3426.2</v>
      </c>
      <c r="I170" s="24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</row>
    <row r="171" spans="1:1021" ht="36" x14ac:dyDescent="0.2">
      <c r="A171" s="26" t="s">
        <v>161</v>
      </c>
      <c r="B171" s="30">
        <v>703</v>
      </c>
      <c r="C171" s="27" t="s">
        <v>112</v>
      </c>
      <c r="D171" s="27" t="s">
        <v>11</v>
      </c>
      <c r="E171" s="88" t="s">
        <v>119</v>
      </c>
      <c r="F171" s="34" t="s">
        <v>35</v>
      </c>
      <c r="G171" s="30"/>
      <c r="H171" s="38">
        <v>3426.2</v>
      </c>
      <c r="I171" s="24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</row>
    <row r="172" spans="1:1021" ht="36" x14ac:dyDescent="0.2">
      <c r="A172" s="26" t="s">
        <v>201</v>
      </c>
      <c r="B172" s="30">
        <v>703</v>
      </c>
      <c r="C172" s="27" t="s">
        <v>112</v>
      </c>
      <c r="D172" s="27" t="s">
        <v>11</v>
      </c>
      <c r="E172" s="31" t="s">
        <v>119</v>
      </c>
      <c r="F172" s="34"/>
      <c r="G172" s="30">
        <v>290</v>
      </c>
      <c r="H172" s="38">
        <v>121</v>
      </c>
      <c r="I172" s="24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</row>
    <row r="173" spans="1:1021" x14ac:dyDescent="0.2">
      <c r="A173" s="26" t="s">
        <v>146</v>
      </c>
      <c r="B173" s="30">
        <v>703</v>
      </c>
      <c r="C173" s="27" t="s">
        <v>112</v>
      </c>
      <c r="D173" s="27" t="s">
        <v>11</v>
      </c>
      <c r="E173" s="88" t="s">
        <v>119</v>
      </c>
      <c r="F173" s="34" t="s">
        <v>29</v>
      </c>
      <c r="G173" s="30">
        <v>290</v>
      </c>
      <c r="H173" s="38">
        <v>121</v>
      </c>
      <c r="I173" s="24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</row>
    <row r="174" spans="1:1021" ht="36" x14ac:dyDescent="0.2">
      <c r="A174" s="33" t="s">
        <v>15</v>
      </c>
      <c r="B174" s="34" t="s">
        <v>10</v>
      </c>
      <c r="C174" s="34" t="s">
        <v>112</v>
      </c>
      <c r="D174" s="34" t="s">
        <v>11</v>
      </c>
      <c r="E174" s="31" t="s">
        <v>16</v>
      </c>
      <c r="F174" s="27"/>
      <c r="G174" s="30"/>
      <c r="H174" s="37">
        <v>70.7</v>
      </c>
      <c r="I174" s="2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</row>
    <row r="175" spans="1:1021" x14ac:dyDescent="0.2">
      <c r="A175" s="33" t="s">
        <v>17</v>
      </c>
      <c r="B175" s="34" t="s">
        <v>10</v>
      </c>
      <c r="C175" s="34" t="s">
        <v>112</v>
      </c>
      <c r="D175" s="34" t="s">
        <v>11</v>
      </c>
      <c r="E175" s="31" t="s">
        <v>18</v>
      </c>
      <c r="F175" s="27"/>
      <c r="G175" s="30"/>
      <c r="H175" s="37">
        <v>70.7</v>
      </c>
      <c r="I175" s="24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</row>
    <row r="176" spans="1:1021" s="42" customFormat="1" ht="54" x14ac:dyDescent="0.25">
      <c r="A176" s="89" t="s">
        <v>120</v>
      </c>
      <c r="B176" s="92">
        <v>703</v>
      </c>
      <c r="C176" s="93" t="s">
        <v>112</v>
      </c>
      <c r="D176" s="93" t="s">
        <v>11</v>
      </c>
      <c r="E176" s="31" t="s">
        <v>121</v>
      </c>
      <c r="F176" s="34"/>
      <c r="G176" s="34" t="s">
        <v>12</v>
      </c>
      <c r="H176" s="38">
        <v>70.7</v>
      </c>
      <c r="I176" s="38">
        <v>74.8</v>
      </c>
    </row>
    <row r="177" spans="1:1021" ht="72" x14ac:dyDescent="0.2">
      <c r="A177" s="26" t="s">
        <v>152</v>
      </c>
      <c r="B177" s="30">
        <v>703</v>
      </c>
      <c r="C177" s="27" t="s">
        <v>112</v>
      </c>
      <c r="D177" s="27" t="s">
        <v>11</v>
      </c>
      <c r="E177" s="88" t="s">
        <v>121</v>
      </c>
      <c r="F177" s="34" t="s">
        <v>34</v>
      </c>
      <c r="G177" s="30">
        <v>212</v>
      </c>
      <c r="H177" s="38">
        <v>70.7</v>
      </c>
      <c r="I177" s="38">
        <v>74.8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</row>
    <row r="178" spans="1:1021" x14ac:dyDescent="0.2">
      <c r="A178" s="35" t="s">
        <v>122</v>
      </c>
      <c r="B178" s="32">
        <v>703</v>
      </c>
      <c r="C178" s="34" t="s">
        <v>112</v>
      </c>
      <c r="D178" s="34" t="s">
        <v>14</v>
      </c>
      <c r="E178" s="31"/>
      <c r="F178" s="34"/>
      <c r="G178" s="30"/>
      <c r="H178" s="37">
        <v>5079.2</v>
      </c>
      <c r="I178" s="24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</row>
    <row r="179" spans="1:1021" ht="36" x14ac:dyDescent="0.2">
      <c r="A179" s="33" t="s">
        <v>15</v>
      </c>
      <c r="B179" s="34" t="s">
        <v>10</v>
      </c>
      <c r="C179" s="34" t="s">
        <v>112</v>
      </c>
      <c r="D179" s="34" t="s">
        <v>14</v>
      </c>
      <c r="E179" s="31" t="s">
        <v>16</v>
      </c>
      <c r="F179" s="34"/>
      <c r="G179" s="30"/>
      <c r="H179" s="37">
        <v>5079.2</v>
      </c>
      <c r="I179" s="24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</row>
    <row r="180" spans="1:1021" x14ac:dyDescent="0.2">
      <c r="A180" s="33" t="s">
        <v>17</v>
      </c>
      <c r="B180" s="34" t="s">
        <v>10</v>
      </c>
      <c r="C180" s="34" t="s">
        <v>112</v>
      </c>
      <c r="D180" s="34" t="s">
        <v>14</v>
      </c>
      <c r="E180" s="31" t="s">
        <v>18</v>
      </c>
      <c r="F180" s="34"/>
      <c r="G180" s="30"/>
      <c r="H180" s="37">
        <v>5079.2</v>
      </c>
      <c r="I180" s="24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</row>
    <row r="181" spans="1:1021" ht="36" x14ac:dyDescent="0.2">
      <c r="A181" s="33" t="s">
        <v>123</v>
      </c>
      <c r="B181" s="34" t="s">
        <v>10</v>
      </c>
      <c r="C181" s="34" t="s">
        <v>112</v>
      </c>
      <c r="D181" s="34" t="s">
        <v>14</v>
      </c>
      <c r="E181" s="31" t="s">
        <v>37</v>
      </c>
      <c r="F181" s="34"/>
      <c r="G181" s="30"/>
      <c r="H181" s="37">
        <v>3083.2</v>
      </c>
      <c r="I181" s="24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</row>
    <row r="182" spans="1:1021" ht="36" x14ac:dyDescent="0.2">
      <c r="A182" s="26" t="s">
        <v>204</v>
      </c>
      <c r="B182" s="27" t="s">
        <v>10</v>
      </c>
      <c r="C182" s="27" t="s">
        <v>112</v>
      </c>
      <c r="D182" s="27" t="s">
        <v>14</v>
      </c>
      <c r="E182" s="31" t="s">
        <v>37</v>
      </c>
      <c r="F182" s="34"/>
      <c r="G182" s="30"/>
      <c r="H182" s="38">
        <v>3083.2</v>
      </c>
      <c r="I182" s="24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</row>
    <row r="183" spans="1:1021" ht="72" x14ac:dyDescent="0.2">
      <c r="A183" s="26" t="s">
        <v>152</v>
      </c>
      <c r="B183" s="27" t="s">
        <v>10</v>
      </c>
      <c r="C183" s="27" t="s">
        <v>112</v>
      </c>
      <c r="D183" s="27" t="s">
        <v>14</v>
      </c>
      <c r="E183" s="88" t="s">
        <v>37</v>
      </c>
      <c r="F183" s="34" t="s">
        <v>34</v>
      </c>
      <c r="G183" s="30"/>
      <c r="H183" s="38">
        <v>3083.2</v>
      </c>
      <c r="I183" s="24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</row>
    <row r="184" spans="1:1021" ht="36" x14ac:dyDescent="0.2">
      <c r="A184" s="67" t="s">
        <v>124</v>
      </c>
      <c r="B184" s="68" t="s">
        <v>10</v>
      </c>
      <c r="C184" s="68" t="s">
        <v>112</v>
      </c>
      <c r="D184" s="68" t="s">
        <v>14</v>
      </c>
      <c r="E184" s="31" t="s">
        <v>125</v>
      </c>
      <c r="F184" s="69"/>
      <c r="G184" s="70"/>
      <c r="H184" s="37">
        <v>1996</v>
      </c>
      <c r="I184" s="40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</row>
    <row r="185" spans="1:1021" ht="36" x14ac:dyDescent="0.2">
      <c r="A185" s="26" t="s">
        <v>205</v>
      </c>
      <c r="B185" s="30">
        <v>703</v>
      </c>
      <c r="C185" s="27" t="s">
        <v>112</v>
      </c>
      <c r="D185" s="27" t="s">
        <v>14</v>
      </c>
      <c r="E185" s="31" t="s">
        <v>125</v>
      </c>
      <c r="F185" s="34"/>
      <c r="G185" s="30">
        <v>211</v>
      </c>
      <c r="H185" s="38">
        <v>1566.4</v>
      </c>
      <c r="I185" s="24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</row>
    <row r="186" spans="1:1021" ht="72" x14ac:dyDescent="0.2">
      <c r="A186" s="26" t="s">
        <v>206</v>
      </c>
      <c r="B186" s="30">
        <v>703</v>
      </c>
      <c r="C186" s="27" t="s">
        <v>112</v>
      </c>
      <c r="D186" s="27" t="s">
        <v>14</v>
      </c>
      <c r="E186" s="88" t="s">
        <v>125</v>
      </c>
      <c r="F186" s="34" t="s">
        <v>34</v>
      </c>
      <c r="G186" s="30">
        <v>211</v>
      </c>
      <c r="H186" s="38">
        <v>1566.4</v>
      </c>
      <c r="I186" s="24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</row>
    <row r="187" spans="1:1021" ht="36" x14ac:dyDescent="0.2">
      <c r="A187" s="26" t="s">
        <v>205</v>
      </c>
      <c r="B187" s="30">
        <v>703</v>
      </c>
      <c r="C187" s="27" t="s">
        <v>112</v>
      </c>
      <c r="D187" s="27" t="s">
        <v>14</v>
      </c>
      <c r="E187" s="31" t="s">
        <v>125</v>
      </c>
      <c r="F187" s="34"/>
      <c r="G187" s="30">
        <v>221</v>
      </c>
      <c r="H187" s="38">
        <v>429.6</v>
      </c>
      <c r="I187" s="24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</row>
    <row r="188" spans="1:1021" ht="36" x14ac:dyDescent="0.2">
      <c r="A188" s="26" t="s">
        <v>183</v>
      </c>
      <c r="B188" s="30">
        <v>703</v>
      </c>
      <c r="C188" s="27" t="s">
        <v>112</v>
      </c>
      <c r="D188" s="27" t="s">
        <v>14</v>
      </c>
      <c r="E188" s="88" t="s">
        <v>125</v>
      </c>
      <c r="F188" s="34" t="s">
        <v>35</v>
      </c>
      <c r="G188" s="30">
        <v>221</v>
      </c>
      <c r="H188" s="38">
        <v>429.6</v>
      </c>
      <c r="I188" s="24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</row>
    <row r="189" spans="1:1021" s="58" customFormat="1" x14ac:dyDescent="0.3">
      <c r="A189" s="71" t="s">
        <v>126</v>
      </c>
      <c r="B189" s="39">
        <v>703</v>
      </c>
      <c r="C189" s="19" t="s">
        <v>127</v>
      </c>
      <c r="D189" s="19" t="s">
        <v>137</v>
      </c>
      <c r="E189" s="36"/>
      <c r="F189" s="19"/>
      <c r="G189" s="39"/>
      <c r="H189" s="37">
        <v>173.7</v>
      </c>
      <c r="I189" s="63"/>
    </row>
    <row r="190" spans="1:1021" s="72" customFormat="1" x14ac:dyDescent="0.25">
      <c r="A190" s="33" t="s">
        <v>128</v>
      </c>
      <c r="B190" s="34" t="s">
        <v>10</v>
      </c>
      <c r="C190" s="34" t="s">
        <v>127</v>
      </c>
      <c r="D190" s="34" t="s">
        <v>11</v>
      </c>
      <c r="E190" s="31"/>
      <c r="F190" s="34"/>
      <c r="G190" s="34" t="s">
        <v>12</v>
      </c>
      <c r="H190" s="37">
        <v>163.69999999999999</v>
      </c>
      <c r="I190" s="43"/>
    </row>
    <row r="191" spans="1:1021" x14ac:dyDescent="0.2">
      <c r="A191" s="26" t="s">
        <v>15</v>
      </c>
      <c r="B191" s="27" t="s">
        <v>10</v>
      </c>
      <c r="C191" s="27" t="s">
        <v>127</v>
      </c>
      <c r="D191" s="27" t="s">
        <v>11</v>
      </c>
      <c r="E191" s="28" t="s">
        <v>16</v>
      </c>
      <c r="F191" s="34"/>
      <c r="G191" s="34"/>
      <c r="H191" s="38">
        <v>163.69999999999999</v>
      </c>
      <c r="I191" s="4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</row>
    <row r="192" spans="1:1021" x14ac:dyDescent="0.2">
      <c r="A192" s="26" t="s">
        <v>17</v>
      </c>
      <c r="B192" s="27" t="s">
        <v>10</v>
      </c>
      <c r="C192" s="27" t="s">
        <v>127</v>
      </c>
      <c r="D192" s="27" t="s">
        <v>11</v>
      </c>
      <c r="E192" s="28" t="s">
        <v>18</v>
      </c>
      <c r="F192" s="34"/>
      <c r="G192" s="34"/>
      <c r="H192" s="38">
        <v>163.69999999999999</v>
      </c>
      <c r="I192" s="41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</row>
    <row r="193" spans="1:1021" s="42" customFormat="1" ht="36" x14ac:dyDescent="0.25">
      <c r="A193" s="26" t="s">
        <v>129</v>
      </c>
      <c r="B193" s="27" t="s">
        <v>10</v>
      </c>
      <c r="C193" s="27" t="s">
        <v>127</v>
      </c>
      <c r="D193" s="27" t="s">
        <v>11</v>
      </c>
      <c r="E193" s="31" t="s">
        <v>130</v>
      </c>
      <c r="F193" s="27"/>
      <c r="G193" s="27" t="s">
        <v>131</v>
      </c>
      <c r="H193" s="38">
        <v>163.69999999999999</v>
      </c>
      <c r="I193" s="41"/>
    </row>
    <row r="194" spans="1:1021" x14ac:dyDescent="0.2">
      <c r="A194" s="26" t="s">
        <v>207</v>
      </c>
      <c r="B194" s="27" t="s">
        <v>10</v>
      </c>
      <c r="C194" s="27" t="s">
        <v>127</v>
      </c>
      <c r="D194" s="27" t="s">
        <v>11</v>
      </c>
      <c r="E194" s="88" t="s">
        <v>130</v>
      </c>
      <c r="F194" s="34" t="s">
        <v>132</v>
      </c>
      <c r="G194" s="27" t="s">
        <v>131</v>
      </c>
      <c r="H194" s="38">
        <v>163.69999999999999</v>
      </c>
      <c r="I194" s="41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</row>
    <row r="195" spans="1:1021" s="42" customFormat="1" x14ac:dyDescent="0.25">
      <c r="A195" s="33" t="s">
        <v>133</v>
      </c>
      <c r="B195" s="34" t="s">
        <v>10</v>
      </c>
      <c r="C195" s="34" t="s">
        <v>127</v>
      </c>
      <c r="D195" s="34" t="s">
        <v>43</v>
      </c>
      <c r="E195" s="31"/>
      <c r="F195" s="34"/>
      <c r="G195" s="34"/>
      <c r="H195" s="37">
        <v>10</v>
      </c>
      <c r="I195" s="46"/>
    </row>
    <row r="196" spans="1:1021" x14ac:dyDescent="0.2">
      <c r="A196" s="26" t="s">
        <v>15</v>
      </c>
      <c r="B196" s="27" t="s">
        <v>10</v>
      </c>
      <c r="C196" s="27" t="s">
        <v>127</v>
      </c>
      <c r="D196" s="27" t="s">
        <v>43</v>
      </c>
      <c r="E196" s="28" t="s">
        <v>16</v>
      </c>
      <c r="F196" s="34"/>
      <c r="G196" s="34"/>
      <c r="H196" s="38">
        <v>10</v>
      </c>
      <c r="I196" s="4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</row>
    <row r="197" spans="1:1021" x14ac:dyDescent="0.2">
      <c r="A197" s="26" t="s">
        <v>17</v>
      </c>
      <c r="B197" s="27" t="s">
        <v>10</v>
      </c>
      <c r="C197" s="27" t="s">
        <v>127</v>
      </c>
      <c r="D197" s="27" t="s">
        <v>43</v>
      </c>
      <c r="E197" s="28" t="s">
        <v>18</v>
      </c>
      <c r="F197" s="34"/>
      <c r="G197" s="34"/>
      <c r="H197" s="38">
        <v>10</v>
      </c>
      <c r="I197" s="4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</row>
    <row r="198" spans="1:1021" ht="36" x14ac:dyDescent="0.2">
      <c r="A198" s="33" t="s">
        <v>134</v>
      </c>
      <c r="B198" s="27" t="s">
        <v>10</v>
      </c>
      <c r="C198" s="27" t="s">
        <v>127</v>
      </c>
      <c r="D198" s="27" t="s">
        <v>43</v>
      </c>
      <c r="E198" s="91" t="s">
        <v>28</v>
      </c>
      <c r="F198" s="34"/>
      <c r="G198" s="34"/>
      <c r="H198" s="38">
        <v>10</v>
      </c>
      <c r="I198" s="4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</row>
    <row r="199" spans="1:1021" x14ac:dyDescent="0.2">
      <c r="A199" s="26" t="s">
        <v>207</v>
      </c>
      <c r="B199" s="34" t="s">
        <v>10</v>
      </c>
      <c r="C199" s="34" t="s">
        <v>127</v>
      </c>
      <c r="D199" s="34" t="s">
        <v>43</v>
      </c>
      <c r="E199" s="88" t="s">
        <v>28</v>
      </c>
      <c r="F199" s="34" t="s">
        <v>132</v>
      </c>
      <c r="G199" s="34"/>
      <c r="H199" s="38">
        <v>10</v>
      </c>
      <c r="I199" s="4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</row>
    <row r="200" spans="1:1021" ht="54" x14ac:dyDescent="0.2">
      <c r="A200" s="33" t="s">
        <v>120</v>
      </c>
      <c r="B200" s="32">
        <v>703</v>
      </c>
      <c r="C200" s="34" t="s">
        <v>127</v>
      </c>
      <c r="D200" s="34" t="s">
        <v>43</v>
      </c>
      <c r="E200" s="31" t="s">
        <v>121</v>
      </c>
      <c r="F200" s="34"/>
      <c r="G200" s="34" t="s">
        <v>12</v>
      </c>
      <c r="H200" s="38">
        <v>0</v>
      </c>
      <c r="I200" s="4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</row>
    <row r="201" spans="1:1021" s="42" customFormat="1" ht="72" x14ac:dyDescent="0.25">
      <c r="A201" s="26" t="s">
        <v>152</v>
      </c>
      <c r="B201" s="30">
        <v>703</v>
      </c>
      <c r="C201" s="27" t="s">
        <v>127</v>
      </c>
      <c r="D201" s="27" t="s">
        <v>43</v>
      </c>
      <c r="E201" s="88" t="s">
        <v>121</v>
      </c>
      <c r="F201" s="34" t="s">
        <v>132</v>
      </c>
      <c r="G201" s="27"/>
      <c r="H201" s="38">
        <v>0</v>
      </c>
      <c r="I201" s="46"/>
    </row>
    <row r="202" spans="1:1021" s="64" customFormat="1" x14ac:dyDescent="0.3">
      <c r="A202" s="75" t="s">
        <v>135</v>
      </c>
      <c r="B202" s="76" t="s">
        <v>10</v>
      </c>
      <c r="C202" s="76" t="s">
        <v>60</v>
      </c>
      <c r="D202" s="77" t="s">
        <v>137</v>
      </c>
      <c r="E202" s="16"/>
      <c r="F202" s="77"/>
      <c r="G202" s="39"/>
      <c r="H202" s="73">
        <v>115.1</v>
      </c>
      <c r="I202" s="17"/>
    </row>
    <row r="203" spans="1:1021" s="72" customFormat="1" x14ac:dyDescent="0.3">
      <c r="A203" s="35" t="s">
        <v>136</v>
      </c>
      <c r="B203" s="39">
        <v>703</v>
      </c>
      <c r="C203" s="39">
        <v>12</v>
      </c>
      <c r="D203" s="19" t="s">
        <v>137</v>
      </c>
      <c r="E203" s="36"/>
      <c r="F203" s="19"/>
      <c r="G203" s="19" t="s">
        <v>12</v>
      </c>
      <c r="H203" s="73">
        <v>115.1</v>
      </c>
      <c r="I203" s="17"/>
    </row>
    <row r="204" spans="1:1021" x14ac:dyDescent="0.3">
      <c r="A204" s="26" t="s">
        <v>15</v>
      </c>
      <c r="B204" s="27" t="s">
        <v>10</v>
      </c>
      <c r="C204" s="27" t="s">
        <v>60</v>
      </c>
      <c r="D204" s="27" t="s">
        <v>41</v>
      </c>
      <c r="E204" s="28" t="s">
        <v>16</v>
      </c>
      <c r="F204" s="19"/>
      <c r="G204" s="19"/>
      <c r="H204" s="74">
        <v>115.1</v>
      </c>
      <c r="I204" s="29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</row>
    <row r="205" spans="1:1021" x14ac:dyDescent="0.3">
      <c r="A205" s="26" t="s">
        <v>17</v>
      </c>
      <c r="B205" s="27" t="s">
        <v>10</v>
      </c>
      <c r="C205" s="27" t="s">
        <v>60</v>
      </c>
      <c r="D205" s="27" t="s">
        <v>41</v>
      </c>
      <c r="E205" s="28" t="s">
        <v>18</v>
      </c>
      <c r="F205" s="19"/>
      <c r="G205" s="19"/>
      <c r="H205" s="74">
        <v>115.1</v>
      </c>
      <c r="I205" s="29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</row>
    <row r="206" spans="1:1021" ht="54" x14ac:dyDescent="0.3">
      <c r="A206" s="26" t="s">
        <v>208</v>
      </c>
      <c r="B206" s="30">
        <v>703</v>
      </c>
      <c r="C206" s="30">
        <v>12</v>
      </c>
      <c r="D206" s="27" t="s">
        <v>41</v>
      </c>
      <c r="E206" s="62" t="s">
        <v>138</v>
      </c>
      <c r="F206" s="34"/>
      <c r="G206" s="30">
        <v>226</v>
      </c>
      <c r="H206" s="74">
        <v>115.1</v>
      </c>
      <c r="I206" s="29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</row>
    <row r="207" spans="1:1021" ht="36" x14ac:dyDescent="0.3">
      <c r="A207" s="26" t="s">
        <v>161</v>
      </c>
      <c r="B207" s="30">
        <v>703</v>
      </c>
      <c r="C207" s="30">
        <v>12</v>
      </c>
      <c r="D207" s="27" t="s">
        <v>41</v>
      </c>
      <c r="E207" s="62" t="s">
        <v>138</v>
      </c>
      <c r="F207" s="34" t="s">
        <v>35</v>
      </c>
      <c r="G207" s="30">
        <v>226</v>
      </c>
      <c r="H207" s="74">
        <v>115.1</v>
      </c>
      <c r="I207" s="29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</row>
    <row r="208" spans="1:1021" ht="36" x14ac:dyDescent="0.3">
      <c r="A208" s="80" t="s">
        <v>142</v>
      </c>
      <c r="B208" s="81" t="s">
        <v>143</v>
      </c>
      <c r="C208" s="81"/>
      <c r="D208" s="81"/>
      <c r="E208" s="81"/>
      <c r="F208" s="34"/>
      <c r="G208" s="34"/>
      <c r="H208" s="73">
        <v>154.69999999999999</v>
      </c>
      <c r="I208" s="29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</row>
    <row r="209" spans="1:1021" x14ac:dyDescent="0.3">
      <c r="A209" s="82" t="s">
        <v>139</v>
      </c>
      <c r="B209" s="83" t="s">
        <v>143</v>
      </c>
      <c r="C209" s="86" t="s">
        <v>11</v>
      </c>
      <c r="D209" s="87" t="s">
        <v>137</v>
      </c>
      <c r="E209" s="83"/>
      <c r="F209" s="34"/>
      <c r="G209" s="34"/>
      <c r="H209" s="74">
        <v>154.69999999999999</v>
      </c>
      <c r="I209" s="2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</row>
    <row r="210" spans="1:1021" x14ac:dyDescent="0.3">
      <c r="A210" s="82" t="s">
        <v>22</v>
      </c>
      <c r="B210" s="83" t="s">
        <v>143</v>
      </c>
      <c r="C210" s="86" t="s">
        <v>11</v>
      </c>
      <c r="D210" s="87" t="s">
        <v>23</v>
      </c>
      <c r="E210" s="83"/>
      <c r="F210" s="34"/>
      <c r="G210" s="34"/>
      <c r="H210" s="74">
        <v>154.69999999999999</v>
      </c>
      <c r="I210" s="29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</row>
    <row r="211" spans="1:1021" x14ac:dyDescent="0.3">
      <c r="A211" s="82" t="s">
        <v>15</v>
      </c>
      <c r="B211" s="83" t="s">
        <v>143</v>
      </c>
      <c r="C211" s="87" t="s">
        <v>11</v>
      </c>
      <c r="D211" s="87" t="s">
        <v>23</v>
      </c>
      <c r="E211" s="28" t="s">
        <v>16</v>
      </c>
      <c r="F211" s="34"/>
      <c r="G211" s="34"/>
      <c r="H211" s="74">
        <v>154.69999999999999</v>
      </c>
      <c r="I211" s="29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</row>
    <row r="212" spans="1:1021" x14ac:dyDescent="0.3">
      <c r="A212" s="82" t="s">
        <v>17</v>
      </c>
      <c r="B212" s="83" t="s">
        <v>143</v>
      </c>
      <c r="C212" s="87" t="s">
        <v>11</v>
      </c>
      <c r="D212" s="87" t="s">
        <v>23</v>
      </c>
      <c r="E212" s="28" t="s">
        <v>18</v>
      </c>
      <c r="F212" s="34"/>
      <c r="G212" s="34"/>
      <c r="H212" s="74">
        <v>154.69999999999999</v>
      </c>
      <c r="I212" s="29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</row>
    <row r="213" spans="1:1021" ht="37.5" x14ac:dyDescent="0.3">
      <c r="A213" s="84" t="s">
        <v>144</v>
      </c>
      <c r="B213" s="83" t="s">
        <v>143</v>
      </c>
      <c r="C213" s="87" t="s">
        <v>11</v>
      </c>
      <c r="D213" s="86" t="s">
        <v>23</v>
      </c>
      <c r="E213" s="81" t="s">
        <v>145</v>
      </c>
      <c r="F213" s="34"/>
      <c r="G213" s="34"/>
      <c r="H213" s="74">
        <v>154.69999999999999</v>
      </c>
      <c r="I213" s="29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</row>
    <row r="214" spans="1:1021" x14ac:dyDescent="0.3">
      <c r="A214" s="85" t="s">
        <v>146</v>
      </c>
      <c r="B214" s="83" t="s">
        <v>143</v>
      </c>
      <c r="C214" s="87" t="s">
        <v>11</v>
      </c>
      <c r="D214" s="87" t="s">
        <v>23</v>
      </c>
      <c r="E214" s="83" t="s">
        <v>145</v>
      </c>
      <c r="F214" s="34" t="s">
        <v>29</v>
      </c>
      <c r="G214" s="34"/>
      <c r="H214" s="74">
        <v>154.69999999999999</v>
      </c>
      <c r="I214" s="29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</row>
    <row r="215" spans="1:1021" x14ac:dyDescent="0.3">
      <c r="A215" s="94" t="s">
        <v>147</v>
      </c>
      <c r="B215" s="95"/>
      <c r="C215" s="95"/>
      <c r="D215" s="95"/>
      <c r="E215" s="96"/>
      <c r="F215" s="34"/>
      <c r="G215" s="34"/>
      <c r="H215" s="73">
        <f>H10+H208</f>
        <v>62568.599999999984</v>
      </c>
      <c r="I215" s="29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</row>
  </sheetData>
  <mergeCells count="8">
    <mergeCell ref="A215:E215"/>
    <mergeCell ref="F1:J2"/>
    <mergeCell ref="A163:G163"/>
    <mergeCell ref="G3:H3"/>
    <mergeCell ref="A4:H6"/>
    <mergeCell ref="A8:A9"/>
    <mergeCell ref="B8:G8"/>
    <mergeCell ref="H8:H9"/>
  </mergeCells>
  <pageMargins left="0.39374999999999999" right="0.139583333333333" top="0.39374999999999999" bottom="0.39374999999999999" header="0.39374999999999999" footer="0.51180555555555496"/>
  <pageSetup paperSize="9" scale="59" firstPageNumber="0" orientation="portrait" r:id="rId1"/>
  <headerFooter>
    <oddHeader>&amp;CСтраница&amp;P</oddHeader>
  </headerFooter>
  <rowBreaks count="1" manualBreakCount="1">
    <brk id="1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44</cp:revision>
  <cp:lastPrinted>2021-02-25T11:37:50Z</cp:lastPrinted>
  <dcterms:created xsi:type="dcterms:W3CDTF">2007-09-24T11:14:26Z</dcterms:created>
  <dcterms:modified xsi:type="dcterms:W3CDTF">2021-06-30T06:51:01Z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